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0" documentId="13_ncr:1_{059D9285-FCEE-45F4-960F-14FD241AAB65}" xr6:coauthVersionLast="47" xr6:coauthVersionMax="47" xr10:uidLastSave="{00000000-0000-0000-0000-000000000000}"/>
  <bookViews>
    <workbookView xWindow="-120" yWindow="-120" windowWidth="29040" windowHeight="15840" tabRatio="773" xr2:uid="{00000000-000D-0000-FFFF-FFFF00000000}"/>
  </bookViews>
  <sheets>
    <sheet name="НМЦД" sheetId="130" r:id="rId1"/>
  </sheets>
  <definedNames>
    <definedName name="_xlnm.Print_Area" localSheetId="0">НМЦД!#REF!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5" i="130" l="1"/>
  <c r="J105" i="130" s="1"/>
  <c r="I105" i="130"/>
  <c r="H106" i="130"/>
  <c r="J106" i="130" s="1"/>
  <c r="I106" i="130"/>
  <c r="H107" i="130"/>
  <c r="J107" i="130" s="1"/>
  <c r="I107" i="130"/>
  <c r="H108" i="130"/>
  <c r="J108" i="130" s="1"/>
  <c r="I108" i="130"/>
  <c r="H89" i="130" l="1"/>
  <c r="J89" i="130" s="1"/>
  <c r="I89" i="130"/>
  <c r="H90" i="130"/>
  <c r="J90" i="130" s="1"/>
  <c r="I90" i="130"/>
  <c r="H91" i="130"/>
  <c r="J91" i="130" s="1"/>
  <c r="I91" i="130"/>
  <c r="H92" i="130"/>
  <c r="J92" i="130" s="1"/>
  <c r="I92" i="130"/>
  <c r="H93" i="130"/>
  <c r="J93" i="130" s="1"/>
  <c r="I93" i="130"/>
  <c r="H94" i="130"/>
  <c r="J94" i="130" s="1"/>
  <c r="I94" i="130"/>
  <c r="H95" i="130"/>
  <c r="J95" i="130" s="1"/>
  <c r="I95" i="130"/>
  <c r="H96" i="130"/>
  <c r="J96" i="130" s="1"/>
  <c r="I96" i="130"/>
  <c r="H97" i="130"/>
  <c r="J97" i="130" s="1"/>
  <c r="I97" i="130"/>
  <c r="H98" i="130"/>
  <c r="J98" i="130" s="1"/>
  <c r="I98" i="130"/>
  <c r="H99" i="130"/>
  <c r="J99" i="130" s="1"/>
  <c r="I99" i="130"/>
  <c r="H100" i="130"/>
  <c r="J100" i="130" s="1"/>
  <c r="I100" i="130"/>
  <c r="H101" i="130"/>
  <c r="J101" i="130" s="1"/>
  <c r="I101" i="130"/>
  <c r="H102" i="130"/>
  <c r="J102" i="130" s="1"/>
  <c r="I102" i="130"/>
  <c r="H103" i="130"/>
  <c r="J103" i="130" s="1"/>
  <c r="I103" i="130"/>
  <c r="H104" i="130"/>
  <c r="J104" i="130" s="1"/>
  <c r="I104" i="130"/>
  <c r="H109" i="130"/>
  <c r="J109" i="130" s="1"/>
  <c r="I109" i="130"/>
  <c r="H110" i="130"/>
  <c r="J110" i="130" s="1"/>
  <c r="I110" i="130"/>
  <c r="H111" i="130"/>
  <c r="J111" i="130" s="1"/>
  <c r="I111" i="130"/>
  <c r="H112" i="130"/>
  <c r="J112" i="130" s="1"/>
  <c r="I112" i="130"/>
  <c r="H63" i="130"/>
  <c r="J63" i="130" s="1"/>
  <c r="I63" i="130"/>
  <c r="H64" i="130"/>
  <c r="J64" i="130" s="1"/>
  <c r="I64" i="130"/>
  <c r="H65" i="130"/>
  <c r="J65" i="130" s="1"/>
  <c r="I65" i="130"/>
  <c r="H66" i="130"/>
  <c r="J66" i="130" s="1"/>
  <c r="I66" i="130"/>
  <c r="H67" i="130"/>
  <c r="J67" i="130" s="1"/>
  <c r="I67" i="130"/>
  <c r="H68" i="130"/>
  <c r="J68" i="130" s="1"/>
  <c r="I68" i="130"/>
  <c r="H69" i="130"/>
  <c r="J69" i="130" s="1"/>
  <c r="I69" i="130"/>
  <c r="H70" i="130"/>
  <c r="J70" i="130" s="1"/>
  <c r="I70" i="130"/>
  <c r="H71" i="130"/>
  <c r="J71" i="130" s="1"/>
  <c r="I71" i="130"/>
  <c r="H72" i="130"/>
  <c r="J72" i="130" s="1"/>
  <c r="I72" i="130"/>
  <c r="H12" i="130"/>
  <c r="J12" i="130" s="1"/>
  <c r="I12" i="130"/>
  <c r="H13" i="130"/>
  <c r="J13" i="130" s="1"/>
  <c r="I13" i="130"/>
  <c r="H14" i="130"/>
  <c r="J14" i="130" s="1"/>
  <c r="I14" i="130"/>
  <c r="H15" i="130"/>
  <c r="J15" i="130" s="1"/>
  <c r="I15" i="130"/>
  <c r="H16" i="130"/>
  <c r="J16" i="130" s="1"/>
  <c r="I16" i="130"/>
  <c r="H17" i="130"/>
  <c r="J17" i="130" s="1"/>
  <c r="I17" i="130"/>
  <c r="H18" i="130"/>
  <c r="J18" i="130" s="1"/>
  <c r="I18" i="130"/>
  <c r="H19" i="130"/>
  <c r="J19" i="130" s="1"/>
  <c r="I19" i="130"/>
  <c r="H20" i="130"/>
  <c r="J20" i="130" s="1"/>
  <c r="I20" i="130"/>
  <c r="H21" i="130"/>
  <c r="J21" i="130" s="1"/>
  <c r="I21" i="130"/>
  <c r="H22" i="130"/>
  <c r="J22" i="130" s="1"/>
  <c r="I22" i="130"/>
  <c r="H23" i="130"/>
  <c r="J23" i="130" s="1"/>
  <c r="I23" i="130"/>
  <c r="H24" i="130"/>
  <c r="J24" i="130" s="1"/>
  <c r="I24" i="130"/>
  <c r="H25" i="130"/>
  <c r="J25" i="130" s="1"/>
  <c r="I25" i="130"/>
  <c r="H26" i="130"/>
  <c r="J26" i="130" s="1"/>
  <c r="I26" i="130"/>
  <c r="H27" i="130"/>
  <c r="J27" i="130" s="1"/>
  <c r="I27" i="130"/>
  <c r="H28" i="130"/>
  <c r="J28" i="130" s="1"/>
  <c r="I28" i="130"/>
  <c r="H29" i="130"/>
  <c r="J29" i="130" s="1"/>
  <c r="I29" i="130"/>
  <c r="H30" i="130"/>
  <c r="J30" i="130" s="1"/>
  <c r="I30" i="130"/>
  <c r="H31" i="130"/>
  <c r="J31" i="130" s="1"/>
  <c r="I31" i="130"/>
  <c r="H32" i="130"/>
  <c r="J32" i="130" s="1"/>
  <c r="I32" i="130"/>
  <c r="H33" i="130"/>
  <c r="J33" i="130" s="1"/>
  <c r="I33" i="130"/>
  <c r="H34" i="130"/>
  <c r="J34" i="130" s="1"/>
  <c r="I34" i="130"/>
  <c r="H35" i="130"/>
  <c r="J35" i="130" s="1"/>
  <c r="I35" i="130"/>
  <c r="H36" i="130"/>
  <c r="J36" i="130" s="1"/>
  <c r="I36" i="130"/>
  <c r="H37" i="130"/>
  <c r="J37" i="130" s="1"/>
  <c r="I37" i="130"/>
  <c r="H38" i="130"/>
  <c r="J38" i="130" s="1"/>
  <c r="I38" i="130"/>
  <c r="H39" i="130"/>
  <c r="J39" i="130" s="1"/>
  <c r="I39" i="130"/>
  <c r="H40" i="130"/>
  <c r="J40" i="130" s="1"/>
  <c r="I40" i="130"/>
  <c r="H41" i="130"/>
  <c r="J41" i="130" s="1"/>
  <c r="I41" i="130"/>
  <c r="H42" i="130"/>
  <c r="J42" i="130" s="1"/>
  <c r="I42" i="130"/>
  <c r="H43" i="130"/>
  <c r="J43" i="130" s="1"/>
  <c r="I43" i="130"/>
  <c r="H44" i="130"/>
  <c r="J44" i="130" s="1"/>
  <c r="I44" i="130"/>
  <c r="H45" i="130"/>
  <c r="J45" i="130" s="1"/>
  <c r="I45" i="130"/>
  <c r="H46" i="130"/>
  <c r="J46" i="130" s="1"/>
  <c r="I46" i="130"/>
  <c r="H47" i="130"/>
  <c r="J47" i="130" s="1"/>
  <c r="I47" i="130"/>
  <c r="H48" i="130"/>
  <c r="J48" i="130" s="1"/>
  <c r="I48" i="130"/>
  <c r="H49" i="130"/>
  <c r="J49" i="130" s="1"/>
  <c r="I49" i="130"/>
  <c r="H50" i="130"/>
  <c r="J50" i="130" s="1"/>
  <c r="I50" i="130"/>
  <c r="H51" i="130"/>
  <c r="J51" i="130" s="1"/>
  <c r="I51" i="130"/>
  <c r="H52" i="130"/>
  <c r="J52" i="130" s="1"/>
  <c r="I52" i="130"/>
  <c r="H53" i="130"/>
  <c r="J53" i="130" s="1"/>
  <c r="I53" i="130"/>
  <c r="H54" i="130"/>
  <c r="J54" i="130" s="1"/>
  <c r="I54" i="130"/>
  <c r="H55" i="130"/>
  <c r="J55" i="130" s="1"/>
  <c r="I55" i="130"/>
  <c r="H56" i="130"/>
  <c r="J56" i="130" s="1"/>
  <c r="I56" i="130"/>
  <c r="H57" i="130"/>
  <c r="J57" i="130" s="1"/>
  <c r="I57" i="130"/>
  <c r="H58" i="130"/>
  <c r="J58" i="130" s="1"/>
  <c r="I58" i="130"/>
  <c r="H59" i="130"/>
  <c r="J59" i="130" s="1"/>
  <c r="I59" i="130"/>
  <c r="H60" i="130"/>
  <c r="J60" i="130" s="1"/>
  <c r="I60" i="130"/>
  <c r="H61" i="130"/>
  <c r="J61" i="130" s="1"/>
  <c r="I61" i="130"/>
  <c r="H62" i="130"/>
  <c r="J62" i="130" s="1"/>
  <c r="I62" i="130"/>
  <c r="A8" i="130"/>
  <c r="I8" i="130"/>
  <c r="I9" i="130"/>
  <c r="I10" i="130"/>
  <c r="I11" i="130"/>
  <c r="H8" i="130"/>
  <c r="J8" i="130" s="1"/>
  <c r="H9" i="130"/>
  <c r="J9" i="130" s="1"/>
  <c r="H10" i="130"/>
  <c r="J10" i="130" s="1"/>
  <c r="H11" i="130"/>
  <c r="J11" i="130" s="1"/>
  <c r="H80" i="130"/>
  <c r="J80" i="130" s="1"/>
  <c r="I80" i="130"/>
  <c r="H79" i="130"/>
  <c r="J79" i="130" s="1"/>
  <c r="I79" i="130"/>
  <c r="H74" i="130"/>
  <c r="J74" i="130" s="1"/>
  <c r="I74" i="130"/>
  <c r="H73" i="130"/>
  <c r="J73" i="130" s="1"/>
  <c r="I73" i="130"/>
  <c r="I7" i="130" l="1"/>
  <c r="I75" i="130"/>
  <c r="I76" i="130"/>
  <c r="I77" i="130"/>
  <c r="I78" i="130"/>
  <c r="I81" i="130"/>
  <c r="I82" i="130"/>
  <c r="I83" i="130"/>
  <c r="I84" i="130"/>
  <c r="I85" i="130"/>
  <c r="I86" i="130"/>
  <c r="I87" i="130"/>
  <c r="I88" i="130"/>
  <c r="H7" i="130"/>
  <c r="J7" i="130" s="1"/>
  <c r="H75" i="130"/>
  <c r="J75" i="130" s="1"/>
  <c r="H76" i="130"/>
  <c r="J76" i="130" s="1"/>
  <c r="H77" i="130"/>
  <c r="J77" i="130" s="1"/>
  <c r="H78" i="130"/>
  <c r="J78" i="130" s="1"/>
  <c r="H81" i="130"/>
  <c r="J81" i="130" s="1"/>
  <c r="H82" i="130"/>
  <c r="J82" i="130" s="1"/>
  <c r="H83" i="130"/>
  <c r="J83" i="130" s="1"/>
  <c r="H84" i="130"/>
  <c r="J84" i="130" s="1"/>
  <c r="H85" i="130"/>
  <c r="J85" i="130" s="1"/>
  <c r="H86" i="130"/>
  <c r="J86" i="130" s="1"/>
  <c r="H87" i="130"/>
  <c r="J87" i="130" s="1"/>
  <c r="H88" i="130"/>
  <c r="J88" i="130" s="1"/>
  <c r="A9" i="130"/>
  <c r="A10" i="130" s="1"/>
  <c r="A11" i="130" s="1"/>
  <c r="A12" i="130" s="1"/>
  <c r="A13" i="130" s="1"/>
  <c r="A14" i="130" s="1"/>
  <c r="A15" i="130" s="1"/>
  <c r="A16" i="130" s="1"/>
  <c r="A17" i="130" s="1"/>
  <c r="A18" i="130" s="1"/>
  <c r="A19" i="130" s="1"/>
  <c r="A20" i="130" s="1"/>
  <c r="A21" i="130" s="1"/>
  <c r="A22" i="130" s="1"/>
  <c r="A23" i="130" s="1"/>
  <c r="A24" i="130" s="1"/>
  <c r="A25" i="130" s="1"/>
  <c r="A26" i="130" s="1"/>
  <c r="A27" i="130" s="1"/>
  <c r="A28" i="130" s="1"/>
  <c r="A29" i="130" s="1"/>
  <c r="A30" i="130" s="1"/>
  <c r="A31" i="130" s="1"/>
  <c r="A32" i="130" s="1"/>
  <c r="A33" i="130" s="1"/>
  <c r="A34" i="130" s="1"/>
  <c r="A35" i="130" s="1"/>
  <c r="A36" i="130" s="1"/>
  <c r="A37" i="130" s="1"/>
  <c r="A38" i="130" s="1"/>
  <c r="A39" i="130" s="1"/>
  <c r="A40" i="130" s="1"/>
  <c r="A41" i="130" s="1"/>
  <c r="A42" i="130" s="1"/>
  <c r="A43" i="130" s="1"/>
  <c r="A44" i="130" s="1"/>
  <c r="A45" i="130" s="1"/>
  <c r="A46" i="130" s="1"/>
  <c r="A47" i="130" s="1"/>
  <c r="A48" i="130" s="1"/>
  <c r="A49" i="130" s="1"/>
  <c r="A50" i="130" s="1"/>
  <c r="A51" i="130" s="1"/>
  <c r="A52" i="130" s="1"/>
  <c r="A53" i="130" s="1"/>
  <c r="A54" i="130" s="1"/>
  <c r="A55" i="130" s="1"/>
  <c r="A56" i="130" s="1"/>
  <c r="A57" i="130" s="1"/>
  <c r="A58" i="130" s="1"/>
  <c r="A59" i="130" s="1"/>
  <c r="A60" i="130" s="1"/>
  <c r="A61" i="130" s="1"/>
  <c r="A62" i="130" s="1"/>
  <c r="A63" i="130" s="1"/>
  <c r="A64" i="130" s="1"/>
  <c r="A65" i="130" s="1"/>
  <c r="A66" i="130" s="1"/>
  <c r="A67" i="130" s="1"/>
  <c r="A68" i="130" s="1"/>
  <c r="A69" i="130" s="1"/>
  <c r="A70" i="130" s="1"/>
  <c r="A71" i="130" s="1"/>
  <c r="A72" i="130" s="1"/>
  <c r="A73" i="130" s="1"/>
  <c r="A74" i="130" s="1"/>
  <c r="A75" i="130" s="1"/>
  <c r="A76" i="130" s="1"/>
  <c r="A77" i="130" s="1"/>
  <c r="A78" i="130" s="1"/>
  <c r="A79" i="130" s="1"/>
  <c r="A80" i="130" s="1"/>
  <c r="A81" i="130" s="1"/>
  <c r="A82" i="130" s="1"/>
  <c r="A83" i="130" s="1"/>
  <c r="A84" i="130" s="1"/>
  <c r="A85" i="130" s="1"/>
  <c r="A86" i="130" s="1"/>
  <c r="A87" i="130" s="1"/>
  <c r="A88" i="130" s="1"/>
  <c r="A89" i="130" s="1"/>
  <c r="A90" i="130" s="1"/>
  <c r="A91" i="130" s="1"/>
  <c r="A92" i="130" s="1"/>
  <c r="A93" i="130" s="1"/>
  <c r="A94" i="130" s="1"/>
  <c r="A95" i="130" s="1"/>
  <c r="A96" i="130" s="1"/>
  <c r="A97" i="130" s="1"/>
  <c r="A98" i="130" s="1"/>
  <c r="A99" i="130" s="1"/>
  <c r="A100" i="130" s="1"/>
  <c r="A101" i="130" s="1"/>
  <c r="A102" i="130" s="1"/>
  <c r="A103" i="130" s="1"/>
  <c r="A104" i="130" s="1"/>
  <c r="A111" i="130" s="1"/>
  <c r="A112" i="130" s="1"/>
  <c r="J113" i="130" l="1"/>
</calcChain>
</file>

<file path=xl/sharedStrings.xml><?xml version="1.0" encoding="utf-8"?>
<sst xmlns="http://schemas.openxmlformats.org/spreadsheetml/2006/main" count="228" uniqueCount="123">
  <si>
    <t>Обоснование начальной максимальной цены договора</t>
  </si>
  <si>
    <t>Используемый метод определения НМЦК с обоснованием</t>
  </si>
  <si>
    <t xml:space="preserve">Метод сопоставимых рыночных цен (анализа рынка), данный метод определения НМЦК является приоритетным. </t>
  </si>
  <si>
    <t>№ п/п</t>
  </si>
  <si>
    <t>Основные характеристики объекта закупки</t>
  </si>
  <si>
    <t xml:space="preserve">Единица измерения </t>
  </si>
  <si>
    <t>Количество</t>
  </si>
  <si>
    <t>Предложения предприятий-производителей (уполномоченных представителей) и (или) поставщиков (подрядчиков, исполнителей)</t>
  </si>
  <si>
    <t>Средняя арифметическая величина цены единицы товара</t>
  </si>
  <si>
    <t>Минимальная величина цены единицы товара</t>
  </si>
  <si>
    <t>НМЦ Договора</t>
  </si>
  <si>
    <t>КП №1</t>
  </si>
  <si>
    <t>КП №2</t>
  </si>
  <si>
    <t>КП №3</t>
  </si>
  <si>
    <t>шт</t>
  </si>
  <si>
    <t>ИТОГО:</t>
  </si>
  <si>
    <t>Шприц трехкомпонентный 10,0 с иглой  стерильный одноразовый</t>
  </si>
  <si>
    <t>Шприц трехкомпонентный 2,0 с иглой стерильный одноразовый</t>
  </si>
  <si>
    <t>Шприц трехкомпонентный 20,0 с иглой  стерильный одноразовый</t>
  </si>
  <si>
    <t>Шприц трехкомпонентный 5,0 с иглой  стерильный одноразовый</t>
  </si>
  <si>
    <t xml:space="preserve">Бахилы медицинские одноразовые </t>
  </si>
  <si>
    <t>Игла медиц для взятия проб крови 2-х стор G-21(0,8х25мм)с прозрачной камерой</t>
  </si>
  <si>
    <t>Набор стерильный хирургический, Карман с отводом с адгезивным краем, п/э , р. 70х49</t>
  </si>
  <si>
    <t>Набор цистостомический Esy Cyst, Телефлекс, СH 12/14</t>
  </si>
  <si>
    <t>Нить 5/0 пдс ( 90 см х 36 в упаковке)</t>
  </si>
  <si>
    <t xml:space="preserve">Нить Капрон (полиамид) плетеная М р 3 игла режущая, 75см,  25 штук </t>
  </si>
  <si>
    <t>Нить Капрон плетеная М р 4 игла режущая, 25 штук, 75 см</t>
  </si>
  <si>
    <t>Нить Капрон плетеная М р 4, без иглы, №20</t>
  </si>
  <si>
    <t>Нить Капрон плетеная М р 5 без  иглы  № 20</t>
  </si>
  <si>
    <t>Нить Капрон плетеная М р 5 игла режущая,25 штук</t>
  </si>
  <si>
    <t xml:space="preserve">Нить пролен 4/0 (45 см х 24 в упаковке) </t>
  </si>
  <si>
    <t>Нить Этибонд 3/0 ( 75 см х 36 в упаковке)</t>
  </si>
  <si>
    <t>Одноразовые стерильные мешочки для удаления органов из брюшной полости (контейнер-приемник к инструменту для извлеч органов)</t>
  </si>
  <si>
    <t>Пакет д/утилиз мед отх кл А  500х600</t>
  </si>
  <si>
    <t xml:space="preserve">Пакет д/утилиз мед отх кл А  700х800 </t>
  </si>
  <si>
    <t>Пакет д/утилиз мед отх кл Б 500х600</t>
  </si>
  <si>
    <t>Пакет д/утилиз мед отх кл Б 700х800</t>
  </si>
  <si>
    <t xml:space="preserve">Пакет д/утилиз мед отход Б 300х300 </t>
  </si>
  <si>
    <t>Парафин BioVitrum для гистологической заливки Гистомикс ООО "ЭргоПродакшн"</t>
  </si>
  <si>
    <t xml:space="preserve">Пассивный электрод </t>
  </si>
  <si>
    <t>Шприц трехкомпонентный 1,0 с иглой  стерильный одноразовый</t>
  </si>
  <si>
    <t>Бинты марлевые медицинские нестерильные 10 м х16 см</t>
  </si>
  <si>
    <t>Бинты марлевые медицинские нестерильные 7 м х14 см</t>
  </si>
  <si>
    <t xml:space="preserve">Бинты марлевые медицинские стерильные 5 м х10 см </t>
  </si>
  <si>
    <t>Бумага  д\ЭКГ 80мм х70мм х315 лист.</t>
  </si>
  <si>
    <t>Бумага д /ЭКГ Актион 57х25м втулка d12 мм</t>
  </si>
  <si>
    <t>Бумага для принтера узи ИРР 110 S, 110мм-20м Сони АналогБумага для УЗИ CLINICAL UPP-110S110мм*20м</t>
  </si>
  <si>
    <t>Бумага для ЭКГ  Альтон 110х30м втулка d=12мм сетка внутрь</t>
  </si>
  <si>
    <t xml:space="preserve">Бумага для ЭКГ 63х30х18 мм  </t>
  </si>
  <si>
    <t>Васкопан с Бетадионом 10*25</t>
  </si>
  <si>
    <t>Васкопан с Левомеколем 10*25</t>
  </si>
  <si>
    <t>Васкопан с Метилурацилом 10*25</t>
  </si>
  <si>
    <t>Вата 250 г хирургическая гигроскопическая нестерильная</t>
  </si>
  <si>
    <t>Воздухоотвод стерильный изогнутый Гведела №4</t>
  </si>
  <si>
    <t>Гель для узи средней вязкости 5 кг</t>
  </si>
  <si>
    <t>Гель для узи стерильный, шт пакетики</t>
  </si>
  <si>
    <t>Губка гемостатическая коллагеновая 5х5см</t>
  </si>
  <si>
    <t>Дренажная трубка 2х просветная силиконовая, №27, длина 500</t>
  </si>
  <si>
    <t>Емкость-конт для биолог матер 120 мл, стер однор</t>
  </si>
  <si>
    <t>Емкость-контейнер для утилизации острых, колющих отходов кл Б 0,5л с иглоснимателем</t>
  </si>
  <si>
    <t xml:space="preserve">Емкость-контейнер для утилизации острых,колющих отходов кл Б 1л с иглоснимателем </t>
  </si>
  <si>
    <t>Жгут венозный</t>
  </si>
  <si>
    <t>Зеркало гинеколог Куско №1 одн стер</t>
  </si>
  <si>
    <t>Зеркало гинеколог Куско №2 одн стер</t>
  </si>
  <si>
    <t>Зеркало носовое взрослое 30мм одн стер</t>
  </si>
  <si>
    <t>Зонд желудочный стерильн СН-18 внутренний d-4,2 мм,L-1100мм,р 18</t>
  </si>
  <si>
    <t>Зонд урогенитальный стер универ тип A</t>
  </si>
  <si>
    <t>Игла бабочка Венофикс А 25G №50</t>
  </si>
  <si>
    <t>Игла медиц для взятия проб крови 2-х стор G-22 с прозрачной камерой</t>
  </si>
  <si>
    <t>Игла спинномозговая Спинокан со стилетом25G-120мм№25</t>
  </si>
  <si>
    <t>Индикатор воздушной стерилизации, химические однораз,Стеритест ВЛ  №1000</t>
  </si>
  <si>
    <t>Индикатор паровой стерилизации, химические однораз, стеритест-П-120/45-02 с журн №1000</t>
  </si>
  <si>
    <t>Индикатор паровой стерилизации, химические однораз, стеритест-П-132/20-02 с журн №1000</t>
  </si>
  <si>
    <t>Индикатор паровой стерилизации, химические однораз,Стеримаг-П-01-(все режимы)  №1000</t>
  </si>
  <si>
    <t>Индикатор стерилизации Стеритест 180/60 №1000</t>
  </si>
  <si>
    <t>Кабель 2.3.3.2.2 для ЭКГ-ХМТ «Кардиотехника-04-АД-3» 5электр. 3х канальн</t>
  </si>
  <si>
    <t>Кабель 2.3.4.2.2  для ЭКГ-ХМТ 7электр.3х канальн. «Кардиотехника-07-3»</t>
  </si>
  <si>
    <t>Канюля кислородная назальная стерил однораз р L, 2,1м</t>
  </si>
  <si>
    <t>Канюля-фильтр мини-спайк  № 50</t>
  </si>
  <si>
    <t xml:space="preserve">Касета для лапароскопического герниостеплера, </t>
  </si>
  <si>
    <t xml:space="preserve">Катетер аспирацион CН-14, 50см стер однораз </t>
  </si>
  <si>
    <t xml:space="preserve">Катетер аспирацион CН-16, 50см стер однораз </t>
  </si>
  <si>
    <t xml:space="preserve">Катетер переферич G18 стер однораз с доп портом </t>
  </si>
  <si>
    <t xml:space="preserve">Катетер переферич G20 стер однораз с доп портом </t>
  </si>
  <si>
    <t xml:space="preserve">Катетер переферич G22 стер однораз с доп портом </t>
  </si>
  <si>
    <t>Катетр урологический Фолея Fr12, 2-х ход., длина 40см, балон 30мл</t>
  </si>
  <si>
    <t>Катетр урологический Фолея Fr14, 2-х ход, длина 40см, балон 30мл</t>
  </si>
  <si>
    <t>Катетр урологический Фолея Fr16, 2-х ход, длина 40см, балон 30мл</t>
  </si>
  <si>
    <t>Катетр урологический Фолея Fr18, 2-х ход., длина 40см, балон 30мл</t>
  </si>
  <si>
    <t>Катетр урологический Фолея Fr20, 2-х ход., длина 40см, балон 30мл</t>
  </si>
  <si>
    <t>Клинок ларингоскопический тип Макинтош размер 3 стер одноразовый</t>
  </si>
  <si>
    <t>Клинок ларингоскопический тип Макинтош размер 4 стер одноразовый</t>
  </si>
  <si>
    <t>Клипса, титан., 8 мм из набора хирургических лапароскопических инструментов</t>
  </si>
  <si>
    <t>Клипса,титан, 5мм из набора хирургических лапроскопических инструментов</t>
  </si>
  <si>
    <t>Комплект белья хирург(туника и брюки) однор стер р 50-52</t>
  </si>
  <si>
    <t>Коннектор гофрированный угловой однораз стерил 15М,22М/15F</t>
  </si>
  <si>
    <t>Контур дыхательный однораз гофрированный,d-22мм,L-1,6 м</t>
  </si>
  <si>
    <t>Костюм противочумный кварц 1м</t>
  </si>
  <si>
    <t>Кружка эсмарха одноразовая 2л</t>
  </si>
  <si>
    <t>Лезвие хирург стер р 11 №100 (остроконечное)</t>
  </si>
  <si>
    <t xml:space="preserve">Лейкопластрь медицинсий фиксирующий на бумажной основе 2,5*500 см "Крутопласт" </t>
  </si>
  <si>
    <t>Лейкопластрь медицинский фиксирующий 3х500</t>
  </si>
  <si>
    <t>Лейкопластыр мед  бактер 4см х10 см</t>
  </si>
  <si>
    <t>Линия соединительная инфузионная(удленитель Гейдельбергский)140см  d=3 мм</t>
  </si>
  <si>
    <t>Магистраль перфузор d7мм 150 см ПВХ</t>
  </si>
  <si>
    <t>Марля медицинская 10м</t>
  </si>
  <si>
    <t>Маска медицинская на резинках из нетканного материала однораз</t>
  </si>
  <si>
    <t>Мешок паталогоанатомический 80*200 см с ручками на молнии</t>
  </si>
  <si>
    <t xml:space="preserve">Мешочки сетчатые капроновые    для проводки тканевых образцов (малые)                               </t>
  </si>
  <si>
    <t xml:space="preserve">Мешочки сетчатые капроновые    для проводки тканевых образцов (средние)                               </t>
  </si>
  <si>
    <t>Мочеприемник одноразовый стер,V- 2 л</t>
  </si>
  <si>
    <t>Мундштук М-Пайл для Шиллер размер 28х65х1</t>
  </si>
  <si>
    <t xml:space="preserve">Набор д/катеризации цент вены про mono 5FR/16G(D)L-200мм </t>
  </si>
  <si>
    <t>Набор д/катеризации цент вены про mono 6FR/14G(D)L-200мм</t>
  </si>
  <si>
    <t>Набор для плеврального дренирования</t>
  </si>
  <si>
    <t>Набор оторингологич однораз. Стерил</t>
  </si>
  <si>
    <t>Пакет перевязочный мед первой помощи с одой подушечкой стерил</t>
  </si>
  <si>
    <t>Пробирки ЭДТА  К-2 13Х75 ММ 4 (2МЛ)</t>
  </si>
  <si>
    <t xml:space="preserve">Трусы процедурные </t>
  </si>
  <si>
    <t>Фильтр дыхательный для ИВЛ</t>
  </si>
  <si>
    <t>Электрод(клейма) на конечн-ти для ЭКГ взр. (комплект 4 шт)</t>
  </si>
  <si>
    <r>
      <t>к запросу котировок</t>
    </r>
    <r>
      <rPr>
        <b/>
        <u/>
        <sz val="11"/>
        <rFont val="Times New Roman"/>
        <family val="1"/>
        <charset val="204"/>
      </rPr>
      <t xml:space="preserve"> № 061</t>
    </r>
  </si>
  <si>
    <t xml:space="preserve">Термометр электронный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</si>
</sst>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0_-;\-* #,##0.0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horizontal="left"/>
    </xf>
    <xf numFmtId="0" fontId="5" fillId="0" borderId="0"/>
    <xf numFmtId="43" fontId="8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43" fontId="4" fillId="0" borderId="1" xfId="3" applyFont="1" applyBorder="1"/>
    <xf numFmtId="43" fontId="9" fillId="0" borderId="1" xfId="0" applyNumberFormat="1" applyFont="1" applyBorder="1"/>
    <xf numFmtId="0" fontId="9" fillId="0" borderId="1" xfId="0" applyFont="1" applyBorder="1"/>
    <xf numFmtId="0" fontId="4" fillId="2" borderId="1" xfId="0" applyFont="1" applyFill="1" applyBorder="1" applyAlignment="1">
      <alignment vertical="center" wrapText="1" shrinkToFit="1"/>
    </xf>
    <xf numFmtId="0" fontId="4" fillId="2" borderId="1" xfId="0" applyFont="1" applyFill="1" applyBorder="1" applyAlignment="1">
      <alignment wrapText="1" shrinkToFit="1"/>
    </xf>
    <xf numFmtId="0" fontId="10" fillId="2" borderId="1" xfId="0" applyFont="1" applyFill="1" applyBorder="1" applyAlignment="1">
      <alignment vertical="center" wrapText="1" shrinkToFit="1"/>
    </xf>
    <xf numFmtId="0" fontId="4" fillId="3" borderId="1" xfId="0" applyFont="1" applyFill="1" applyBorder="1" applyAlignment="1">
      <alignment wrapText="1"/>
    </xf>
    <xf numFmtId="164" fontId="4" fillId="0" borderId="0" xfId="0" applyNumberFormat="1" applyFont="1"/>
    <xf numFmtId="164" fontId="4" fillId="0" borderId="1" xfId="3" applyNumberFormat="1" applyFont="1" applyBorder="1"/>
    <xf numFmtId="164" fontId="4" fillId="0" borderId="1" xfId="0" applyNumberFormat="1" applyFont="1" applyBorder="1"/>
    <xf numFmtId="0" fontId="11" fillId="2" borderId="1" xfId="0" applyFont="1" applyFill="1" applyBorder="1" applyAlignment="1">
      <alignment wrapText="1" shrinkToFit="1"/>
    </xf>
    <xf numFmtId="0" fontId="4" fillId="3" borderId="1" xfId="0" applyFont="1" applyFill="1" applyBorder="1" applyAlignment="1">
      <alignment horizontal="right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2 2" xfId="1" xr:uid="{00000000-0005-0000-0000-000001000000}"/>
    <cellStyle name="Обычный 6" xfId="2" xr:uid="{00000000-0005-0000-0000-000002000000}"/>
    <cellStyle name="Финансовый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3"/>
  <sheetViews>
    <sheetView tabSelected="1" zoomScaleNormal="100" zoomScaleSheetLayoutView="80" workbookViewId="0">
      <selection activeCell="E109" sqref="E109"/>
    </sheetView>
  </sheetViews>
  <sheetFormatPr defaultRowHeight="15" x14ac:dyDescent="0.25"/>
  <cols>
    <col min="1" max="1" width="6" style="2" customWidth="1"/>
    <col min="2" max="2" width="35.85546875" style="2" customWidth="1"/>
    <col min="3" max="3" width="5.85546875" style="2" customWidth="1"/>
    <col min="4" max="4" width="9.28515625" style="2" customWidth="1"/>
    <col min="5" max="5" width="13.140625" style="2" customWidth="1"/>
    <col min="6" max="6" width="13.5703125" style="2" customWidth="1"/>
    <col min="7" max="7" width="14.5703125" style="2" customWidth="1"/>
    <col min="8" max="8" width="14.7109375" style="13" customWidth="1"/>
    <col min="9" max="9" width="14.7109375" style="2" customWidth="1"/>
    <col min="10" max="10" width="15.7109375" style="2" customWidth="1"/>
    <col min="11" max="16384" width="9.140625" style="2"/>
  </cols>
  <sheetData>
    <row r="1" spans="1:10" x14ac:dyDescent="0.25">
      <c r="A1" s="1"/>
    </row>
    <row r="2" spans="1:10" x14ac:dyDescent="0.2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x14ac:dyDescent="0.25">
      <c r="A3" s="18" t="s">
        <v>121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x14ac:dyDescent="0.25">
      <c r="A4" s="19" t="s">
        <v>1</v>
      </c>
      <c r="B4" s="19"/>
      <c r="C4" s="20" t="s">
        <v>2</v>
      </c>
      <c r="D4" s="20"/>
      <c r="E4" s="20"/>
      <c r="F4" s="20"/>
      <c r="G4" s="20"/>
      <c r="H4" s="20"/>
      <c r="I4" s="20"/>
      <c r="J4" s="20"/>
    </row>
    <row r="5" spans="1:10" ht="15" customHeight="1" x14ac:dyDescent="0.25">
      <c r="A5" s="19" t="s">
        <v>3</v>
      </c>
      <c r="B5" s="19" t="s">
        <v>4</v>
      </c>
      <c r="C5" s="19" t="s">
        <v>5</v>
      </c>
      <c r="D5" s="19" t="s">
        <v>6</v>
      </c>
      <c r="E5" s="19" t="s">
        <v>7</v>
      </c>
      <c r="F5" s="19"/>
      <c r="G5" s="19"/>
      <c r="H5" s="21" t="s">
        <v>8</v>
      </c>
      <c r="I5" s="19" t="s">
        <v>9</v>
      </c>
      <c r="J5" s="19" t="s">
        <v>10</v>
      </c>
    </row>
    <row r="6" spans="1:10" ht="25.5" customHeight="1" x14ac:dyDescent="0.25">
      <c r="A6" s="19"/>
      <c r="B6" s="19"/>
      <c r="C6" s="19"/>
      <c r="D6" s="19"/>
      <c r="E6" s="4" t="s">
        <v>11</v>
      </c>
      <c r="F6" s="4" t="s">
        <v>12</v>
      </c>
      <c r="G6" s="4" t="s">
        <v>13</v>
      </c>
      <c r="H6" s="21"/>
      <c r="I6" s="19"/>
      <c r="J6" s="19"/>
    </row>
    <row r="7" spans="1:10" ht="25.5" customHeight="1" x14ac:dyDescent="0.25">
      <c r="A7" s="3">
        <v>1</v>
      </c>
      <c r="B7" s="16" t="s">
        <v>20</v>
      </c>
      <c r="C7" s="5" t="s">
        <v>14</v>
      </c>
      <c r="D7" s="17">
        <v>9000</v>
      </c>
      <c r="E7" s="6">
        <v>3</v>
      </c>
      <c r="F7" s="6">
        <v>2.75</v>
      </c>
      <c r="G7" s="6">
        <v>2.73</v>
      </c>
      <c r="H7" s="14">
        <f t="shared" ref="H7:H86" si="0">AVERAGEA(E7,F7,G7)</f>
        <v>2.8266666666666667</v>
      </c>
      <c r="I7" s="6">
        <f t="shared" ref="I7:I86" si="1">MIN(E7,F7,G7)</f>
        <v>2.73</v>
      </c>
      <c r="J7" s="6">
        <f t="shared" ref="J7:J86" si="2">D7*H7</f>
        <v>25440</v>
      </c>
    </row>
    <row r="8" spans="1:10" ht="25.5" customHeight="1" x14ac:dyDescent="0.25">
      <c r="A8" s="3">
        <f>A7+1</f>
        <v>2</v>
      </c>
      <c r="B8" s="9" t="s">
        <v>41</v>
      </c>
      <c r="C8" s="5" t="s">
        <v>14</v>
      </c>
      <c r="D8" s="12">
        <v>7</v>
      </c>
      <c r="E8" s="6">
        <v>100</v>
      </c>
      <c r="F8" s="6">
        <v>108</v>
      </c>
      <c r="G8" s="6">
        <v>107.5</v>
      </c>
      <c r="H8" s="14">
        <f t="shared" si="0"/>
        <v>105.16666666666667</v>
      </c>
      <c r="I8" s="6">
        <f t="shared" si="1"/>
        <v>100</v>
      </c>
      <c r="J8" s="6">
        <f t="shared" si="2"/>
        <v>736.16666666666674</v>
      </c>
    </row>
    <row r="9" spans="1:10" ht="25.5" customHeight="1" x14ac:dyDescent="0.25">
      <c r="A9" s="3">
        <f t="shared" ref="A9:A112" si="3">A8+1</f>
        <v>3</v>
      </c>
      <c r="B9" s="9" t="s">
        <v>42</v>
      </c>
      <c r="C9" s="5" t="s">
        <v>14</v>
      </c>
      <c r="D9" s="12">
        <v>960</v>
      </c>
      <c r="E9" s="6">
        <v>50</v>
      </c>
      <c r="F9" s="6">
        <v>47</v>
      </c>
      <c r="G9" s="6">
        <v>46</v>
      </c>
      <c r="H9" s="14">
        <f t="shared" si="0"/>
        <v>47.666666666666664</v>
      </c>
      <c r="I9" s="6">
        <f t="shared" si="1"/>
        <v>46</v>
      </c>
      <c r="J9" s="6">
        <f t="shared" si="2"/>
        <v>45760</v>
      </c>
    </row>
    <row r="10" spans="1:10" ht="25.5" customHeight="1" x14ac:dyDescent="0.25">
      <c r="A10" s="3">
        <f t="shared" si="3"/>
        <v>4</v>
      </c>
      <c r="B10" s="9" t="s">
        <v>43</v>
      </c>
      <c r="C10" s="5" t="s">
        <v>14</v>
      </c>
      <c r="D10" s="12">
        <v>130</v>
      </c>
      <c r="E10" s="6">
        <v>50</v>
      </c>
      <c r="F10" s="6">
        <v>49</v>
      </c>
      <c r="G10" s="6">
        <v>48</v>
      </c>
      <c r="H10" s="14">
        <f t="shared" si="0"/>
        <v>49</v>
      </c>
      <c r="I10" s="6">
        <f t="shared" si="1"/>
        <v>48</v>
      </c>
      <c r="J10" s="6">
        <f t="shared" si="2"/>
        <v>6370</v>
      </c>
    </row>
    <row r="11" spans="1:10" ht="25.5" customHeight="1" x14ac:dyDescent="0.25">
      <c r="A11" s="3">
        <f t="shared" si="3"/>
        <v>5</v>
      </c>
      <c r="B11" s="9" t="s">
        <v>44</v>
      </c>
      <c r="C11" s="5" t="s">
        <v>14</v>
      </c>
      <c r="D11" s="12">
        <v>7</v>
      </c>
      <c r="E11" s="6">
        <v>400</v>
      </c>
      <c r="F11" s="6">
        <v>345</v>
      </c>
      <c r="G11" s="6">
        <v>340</v>
      </c>
      <c r="H11" s="14">
        <f t="shared" si="0"/>
        <v>361.66666666666669</v>
      </c>
      <c r="I11" s="6">
        <f t="shared" si="1"/>
        <v>340</v>
      </c>
      <c r="J11" s="6">
        <f t="shared" si="2"/>
        <v>2531.666666666667</v>
      </c>
    </row>
    <row r="12" spans="1:10" ht="25.5" customHeight="1" x14ac:dyDescent="0.25">
      <c r="A12" s="3">
        <f t="shared" si="3"/>
        <v>6</v>
      </c>
      <c r="B12" s="9" t="s">
        <v>45</v>
      </c>
      <c r="C12" s="5" t="s">
        <v>14</v>
      </c>
      <c r="D12" s="12">
        <v>7</v>
      </c>
      <c r="E12" s="6">
        <v>250</v>
      </c>
      <c r="F12" s="6">
        <v>225</v>
      </c>
      <c r="G12" s="6">
        <v>223.86</v>
      </c>
      <c r="H12" s="14">
        <f t="shared" ref="H12:H62" si="4">AVERAGEA(E12,F12,G12)</f>
        <v>232.95333333333335</v>
      </c>
      <c r="I12" s="6">
        <f t="shared" ref="I12:I62" si="5">MIN(E12,F12,G12)</f>
        <v>223.86</v>
      </c>
      <c r="J12" s="6">
        <f t="shared" ref="J12:J62" si="6">D12*H12</f>
        <v>1630.6733333333334</v>
      </c>
    </row>
    <row r="13" spans="1:10" ht="39" customHeight="1" x14ac:dyDescent="0.25">
      <c r="A13" s="3">
        <f t="shared" si="3"/>
        <v>7</v>
      </c>
      <c r="B13" s="9" t="s">
        <v>46</v>
      </c>
      <c r="C13" s="5" t="s">
        <v>14</v>
      </c>
      <c r="D13" s="12">
        <v>2</v>
      </c>
      <c r="E13" s="6">
        <v>1695</v>
      </c>
      <c r="F13" s="6">
        <v>1695</v>
      </c>
      <c r="G13" s="6">
        <v>1692</v>
      </c>
      <c r="H13" s="14">
        <f t="shared" si="4"/>
        <v>1694</v>
      </c>
      <c r="I13" s="6">
        <f t="shared" si="5"/>
        <v>1692</v>
      </c>
      <c r="J13" s="6">
        <f t="shared" si="6"/>
        <v>3388</v>
      </c>
    </row>
    <row r="14" spans="1:10" ht="33" customHeight="1" x14ac:dyDescent="0.25">
      <c r="A14" s="3">
        <f t="shared" si="3"/>
        <v>8</v>
      </c>
      <c r="B14" s="9" t="s">
        <v>47</v>
      </c>
      <c r="C14" s="5" t="s">
        <v>14</v>
      </c>
      <c r="D14" s="12">
        <v>20</v>
      </c>
      <c r="E14" s="6">
        <v>337</v>
      </c>
      <c r="F14" s="6">
        <v>337</v>
      </c>
      <c r="G14" s="6">
        <v>336.99</v>
      </c>
      <c r="H14" s="14">
        <f t="shared" si="4"/>
        <v>336.99666666666667</v>
      </c>
      <c r="I14" s="6">
        <f t="shared" si="5"/>
        <v>336.99</v>
      </c>
      <c r="J14" s="6">
        <f t="shared" si="6"/>
        <v>6739.9333333333334</v>
      </c>
    </row>
    <row r="15" spans="1:10" ht="25.5" customHeight="1" x14ac:dyDescent="0.25">
      <c r="A15" s="3">
        <f t="shared" si="3"/>
        <v>9</v>
      </c>
      <c r="B15" s="9" t="s">
        <v>48</v>
      </c>
      <c r="C15" s="5" t="s">
        <v>14</v>
      </c>
      <c r="D15" s="12">
        <v>100</v>
      </c>
      <c r="E15" s="6">
        <v>163</v>
      </c>
      <c r="F15" s="6">
        <v>163</v>
      </c>
      <c r="G15" s="6">
        <v>162</v>
      </c>
      <c r="H15" s="14">
        <f t="shared" si="4"/>
        <v>162.66666666666666</v>
      </c>
      <c r="I15" s="6">
        <f t="shared" si="5"/>
        <v>162</v>
      </c>
      <c r="J15" s="6">
        <f t="shared" si="6"/>
        <v>16266.666666666666</v>
      </c>
    </row>
    <row r="16" spans="1:10" ht="25.5" customHeight="1" x14ac:dyDescent="0.25">
      <c r="A16" s="3">
        <f t="shared" si="3"/>
        <v>10</v>
      </c>
      <c r="B16" s="9" t="s">
        <v>49</v>
      </c>
      <c r="C16" s="5" t="s">
        <v>14</v>
      </c>
      <c r="D16" s="12">
        <v>2</v>
      </c>
      <c r="E16" s="6">
        <v>10220</v>
      </c>
      <c r="F16" s="6">
        <v>10220</v>
      </c>
      <c r="G16" s="6">
        <v>10217</v>
      </c>
      <c r="H16" s="14">
        <f t="shared" si="4"/>
        <v>10219</v>
      </c>
      <c r="I16" s="6">
        <f t="shared" si="5"/>
        <v>10217</v>
      </c>
      <c r="J16" s="6">
        <f t="shared" si="6"/>
        <v>20438</v>
      </c>
    </row>
    <row r="17" spans="1:10" ht="25.5" customHeight="1" x14ac:dyDescent="0.25">
      <c r="A17" s="3">
        <f t="shared" si="3"/>
        <v>11</v>
      </c>
      <c r="B17" s="9" t="s">
        <v>50</v>
      </c>
      <c r="C17" s="5" t="s">
        <v>14</v>
      </c>
      <c r="D17" s="12">
        <v>1</v>
      </c>
      <c r="E17" s="6">
        <v>6480</v>
      </c>
      <c r="F17" s="6">
        <v>6480</v>
      </c>
      <c r="G17" s="6">
        <v>6477</v>
      </c>
      <c r="H17" s="14">
        <f t="shared" si="4"/>
        <v>6479</v>
      </c>
      <c r="I17" s="6">
        <f t="shared" si="5"/>
        <v>6477</v>
      </c>
      <c r="J17" s="6">
        <f t="shared" si="6"/>
        <v>6479</v>
      </c>
    </row>
    <row r="18" spans="1:10" ht="25.5" customHeight="1" x14ac:dyDescent="0.25">
      <c r="A18" s="3">
        <f t="shared" si="3"/>
        <v>12</v>
      </c>
      <c r="B18" s="9" t="s">
        <v>51</v>
      </c>
      <c r="C18" s="5" t="s">
        <v>14</v>
      </c>
      <c r="D18" s="12">
        <v>1</v>
      </c>
      <c r="E18" s="6">
        <v>7000</v>
      </c>
      <c r="F18" s="6">
        <v>7000</v>
      </c>
      <c r="G18" s="6">
        <v>6970</v>
      </c>
      <c r="H18" s="14">
        <f t="shared" si="4"/>
        <v>6990</v>
      </c>
      <c r="I18" s="6">
        <f t="shared" si="5"/>
        <v>6970</v>
      </c>
      <c r="J18" s="6">
        <f t="shared" si="6"/>
        <v>6990</v>
      </c>
    </row>
    <row r="19" spans="1:10" ht="25.5" customHeight="1" x14ac:dyDescent="0.25">
      <c r="A19" s="3">
        <f t="shared" si="3"/>
        <v>13</v>
      </c>
      <c r="B19" s="9" t="s">
        <v>52</v>
      </c>
      <c r="C19" s="5" t="s">
        <v>14</v>
      </c>
      <c r="D19" s="12">
        <v>90</v>
      </c>
      <c r="E19" s="6">
        <v>105</v>
      </c>
      <c r="F19" s="6">
        <v>105</v>
      </c>
      <c r="G19" s="6">
        <v>104</v>
      </c>
      <c r="H19" s="14">
        <f t="shared" si="4"/>
        <v>104.66666666666667</v>
      </c>
      <c r="I19" s="6">
        <f t="shared" si="5"/>
        <v>104</v>
      </c>
      <c r="J19" s="6">
        <f t="shared" si="6"/>
        <v>9420</v>
      </c>
    </row>
    <row r="20" spans="1:10" ht="25.5" customHeight="1" x14ac:dyDescent="0.25">
      <c r="A20" s="3">
        <f t="shared" si="3"/>
        <v>14</v>
      </c>
      <c r="B20" s="9" t="s">
        <v>53</v>
      </c>
      <c r="C20" s="5" t="s">
        <v>14</v>
      </c>
      <c r="D20" s="12">
        <v>14</v>
      </c>
      <c r="E20" s="6">
        <v>550</v>
      </c>
      <c r="F20" s="6">
        <v>550</v>
      </c>
      <c r="G20" s="6">
        <v>549.84</v>
      </c>
      <c r="H20" s="14">
        <f t="shared" si="4"/>
        <v>549.94666666666672</v>
      </c>
      <c r="I20" s="6">
        <f t="shared" si="5"/>
        <v>549.84</v>
      </c>
      <c r="J20" s="6">
        <f t="shared" si="6"/>
        <v>7699.253333333334</v>
      </c>
    </row>
    <row r="21" spans="1:10" ht="25.5" customHeight="1" x14ac:dyDescent="0.25">
      <c r="A21" s="3">
        <f t="shared" si="3"/>
        <v>15</v>
      </c>
      <c r="B21" s="9" t="s">
        <v>54</v>
      </c>
      <c r="C21" s="5" t="s">
        <v>14</v>
      </c>
      <c r="D21" s="12">
        <v>2</v>
      </c>
      <c r="E21" s="6">
        <v>1608</v>
      </c>
      <c r="F21" s="6">
        <v>1608</v>
      </c>
      <c r="G21" s="6">
        <v>1607.83</v>
      </c>
      <c r="H21" s="14">
        <f t="shared" si="4"/>
        <v>1607.9433333333334</v>
      </c>
      <c r="I21" s="6">
        <f t="shared" si="5"/>
        <v>1607.83</v>
      </c>
      <c r="J21" s="6">
        <f t="shared" si="6"/>
        <v>3215.8866666666668</v>
      </c>
    </row>
    <row r="22" spans="1:10" ht="25.5" customHeight="1" x14ac:dyDescent="0.25">
      <c r="A22" s="3">
        <f t="shared" si="3"/>
        <v>16</v>
      </c>
      <c r="B22" s="11" t="s">
        <v>55</v>
      </c>
      <c r="C22" s="5" t="s">
        <v>14</v>
      </c>
      <c r="D22" s="12">
        <v>20</v>
      </c>
      <c r="E22" s="6">
        <v>183</v>
      </c>
      <c r="F22" s="6">
        <v>183</v>
      </c>
      <c r="G22" s="6">
        <v>182</v>
      </c>
      <c r="H22" s="14">
        <f t="shared" si="4"/>
        <v>182.66666666666666</v>
      </c>
      <c r="I22" s="6">
        <f t="shared" si="5"/>
        <v>182</v>
      </c>
      <c r="J22" s="6">
        <f t="shared" si="6"/>
        <v>3653.333333333333</v>
      </c>
    </row>
    <row r="23" spans="1:10" ht="25.5" customHeight="1" x14ac:dyDescent="0.25">
      <c r="A23" s="3">
        <f t="shared" si="3"/>
        <v>17</v>
      </c>
      <c r="B23" s="9" t="s">
        <v>56</v>
      </c>
      <c r="C23" s="5" t="s">
        <v>14</v>
      </c>
      <c r="D23" s="12">
        <v>7</v>
      </c>
      <c r="E23" s="6">
        <v>530</v>
      </c>
      <c r="F23" s="6">
        <v>530</v>
      </c>
      <c r="G23" s="6">
        <v>520</v>
      </c>
      <c r="H23" s="14">
        <f t="shared" si="4"/>
        <v>526.66666666666663</v>
      </c>
      <c r="I23" s="6">
        <f t="shared" si="5"/>
        <v>520</v>
      </c>
      <c r="J23" s="6">
        <f t="shared" si="6"/>
        <v>3686.6666666666665</v>
      </c>
    </row>
    <row r="24" spans="1:10" ht="25.5" customHeight="1" x14ac:dyDescent="0.25">
      <c r="A24" s="3">
        <f t="shared" si="3"/>
        <v>18</v>
      </c>
      <c r="B24" s="9" t="s">
        <v>57</v>
      </c>
      <c r="C24" s="5" t="s">
        <v>14</v>
      </c>
      <c r="D24" s="12">
        <v>6</v>
      </c>
      <c r="E24" s="6">
        <v>290</v>
      </c>
      <c r="F24" s="6">
        <v>290</v>
      </c>
      <c r="G24" s="6">
        <v>287</v>
      </c>
      <c r="H24" s="14">
        <f t="shared" si="4"/>
        <v>289</v>
      </c>
      <c r="I24" s="6">
        <f t="shared" si="5"/>
        <v>287</v>
      </c>
      <c r="J24" s="6">
        <f t="shared" si="6"/>
        <v>1734</v>
      </c>
    </row>
    <row r="25" spans="1:10" ht="25.5" customHeight="1" x14ac:dyDescent="0.25">
      <c r="A25" s="3">
        <f t="shared" si="3"/>
        <v>19</v>
      </c>
      <c r="B25" s="9" t="s">
        <v>58</v>
      </c>
      <c r="C25" s="5" t="s">
        <v>14</v>
      </c>
      <c r="D25" s="12">
        <v>200</v>
      </c>
      <c r="E25" s="6">
        <v>35</v>
      </c>
      <c r="F25" s="6">
        <v>35</v>
      </c>
      <c r="G25" s="6">
        <v>35</v>
      </c>
      <c r="H25" s="14">
        <f t="shared" si="4"/>
        <v>35</v>
      </c>
      <c r="I25" s="6">
        <f t="shared" si="5"/>
        <v>35</v>
      </c>
      <c r="J25" s="6">
        <f t="shared" si="6"/>
        <v>7000</v>
      </c>
    </row>
    <row r="26" spans="1:10" ht="46.5" customHeight="1" x14ac:dyDescent="0.25">
      <c r="A26" s="3">
        <f t="shared" si="3"/>
        <v>20</v>
      </c>
      <c r="B26" s="9" t="s">
        <v>59</v>
      </c>
      <c r="C26" s="5" t="s">
        <v>14</v>
      </c>
      <c r="D26" s="12">
        <v>100</v>
      </c>
      <c r="E26" s="6">
        <v>69</v>
      </c>
      <c r="F26" s="6">
        <v>69</v>
      </c>
      <c r="G26" s="6">
        <v>65.84</v>
      </c>
      <c r="H26" s="14">
        <f t="shared" si="4"/>
        <v>67.946666666666673</v>
      </c>
      <c r="I26" s="6">
        <f t="shared" si="5"/>
        <v>65.84</v>
      </c>
      <c r="J26" s="6">
        <f t="shared" si="6"/>
        <v>6794.666666666667</v>
      </c>
    </row>
    <row r="27" spans="1:10" ht="25.5" customHeight="1" x14ac:dyDescent="0.25">
      <c r="A27" s="3">
        <f t="shared" si="3"/>
        <v>21</v>
      </c>
      <c r="B27" s="9" t="s">
        <v>60</v>
      </c>
      <c r="C27" s="5" t="s">
        <v>14</v>
      </c>
      <c r="D27" s="12">
        <v>100</v>
      </c>
      <c r="E27" s="6">
        <v>69</v>
      </c>
      <c r="F27" s="6">
        <v>69</v>
      </c>
      <c r="G27" s="6">
        <v>68.67</v>
      </c>
      <c r="H27" s="14">
        <f t="shared" si="4"/>
        <v>68.89</v>
      </c>
      <c r="I27" s="6">
        <f t="shared" si="5"/>
        <v>68.67</v>
      </c>
      <c r="J27" s="6">
        <f t="shared" si="6"/>
        <v>6889</v>
      </c>
    </row>
    <row r="28" spans="1:10" ht="25.5" customHeight="1" x14ac:dyDescent="0.25">
      <c r="A28" s="3">
        <f t="shared" si="3"/>
        <v>22</v>
      </c>
      <c r="B28" s="9" t="s">
        <v>61</v>
      </c>
      <c r="C28" s="5" t="s">
        <v>14</v>
      </c>
      <c r="D28" s="12">
        <v>5</v>
      </c>
      <c r="E28" s="6">
        <v>191</v>
      </c>
      <c r="F28" s="6">
        <v>191</v>
      </c>
      <c r="G28" s="6">
        <v>190</v>
      </c>
      <c r="H28" s="14">
        <f t="shared" si="4"/>
        <v>190.66666666666666</v>
      </c>
      <c r="I28" s="6">
        <f t="shared" si="5"/>
        <v>190</v>
      </c>
      <c r="J28" s="6">
        <f t="shared" si="6"/>
        <v>953.33333333333326</v>
      </c>
    </row>
    <row r="29" spans="1:10" ht="25.5" customHeight="1" x14ac:dyDescent="0.25">
      <c r="A29" s="3">
        <f t="shared" si="3"/>
        <v>23</v>
      </c>
      <c r="B29" s="9" t="s">
        <v>62</v>
      </c>
      <c r="C29" s="5" t="s">
        <v>14</v>
      </c>
      <c r="D29" s="12">
        <v>86</v>
      </c>
      <c r="E29" s="6">
        <v>31</v>
      </c>
      <c r="F29" s="6">
        <v>31</v>
      </c>
      <c r="G29" s="6">
        <v>30</v>
      </c>
      <c r="H29" s="14">
        <f t="shared" si="4"/>
        <v>30.666666666666668</v>
      </c>
      <c r="I29" s="6">
        <f t="shared" si="5"/>
        <v>30</v>
      </c>
      <c r="J29" s="6">
        <f t="shared" si="6"/>
        <v>2637.3333333333335</v>
      </c>
    </row>
    <row r="30" spans="1:10" ht="25.5" customHeight="1" x14ac:dyDescent="0.25">
      <c r="A30" s="3">
        <f t="shared" si="3"/>
        <v>24</v>
      </c>
      <c r="B30" s="9" t="s">
        <v>63</v>
      </c>
      <c r="C30" s="5" t="s">
        <v>14</v>
      </c>
      <c r="D30" s="12">
        <v>75</v>
      </c>
      <c r="E30" s="6">
        <v>38</v>
      </c>
      <c r="F30" s="6">
        <v>38</v>
      </c>
      <c r="G30" s="6">
        <v>37</v>
      </c>
      <c r="H30" s="14">
        <f t="shared" si="4"/>
        <v>37.666666666666664</v>
      </c>
      <c r="I30" s="6">
        <f t="shared" si="5"/>
        <v>37</v>
      </c>
      <c r="J30" s="6">
        <f t="shared" si="6"/>
        <v>2825</v>
      </c>
    </row>
    <row r="31" spans="1:10" ht="25.5" customHeight="1" x14ac:dyDescent="0.25">
      <c r="A31" s="3">
        <f t="shared" si="3"/>
        <v>25</v>
      </c>
      <c r="B31" s="9" t="s">
        <v>64</v>
      </c>
      <c r="C31" s="5" t="s">
        <v>14</v>
      </c>
      <c r="D31" s="12">
        <v>10</v>
      </c>
      <c r="E31" s="6">
        <v>24</v>
      </c>
      <c r="F31" s="6">
        <v>24</v>
      </c>
      <c r="G31" s="6">
        <v>24</v>
      </c>
      <c r="H31" s="14">
        <f t="shared" si="4"/>
        <v>24</v>
      </c>
      <c r="I31" s="6">
        <f t="shared" si="5"/>
        <v>24</v>
      </c>
      <c r="J31" s="6">
        <f t="shared" si="6"/>
        <v>240</v>
      </c>
    </row>
    <row r="32" spans="1:10" ht="25.5" customHeight="1" x14ac:dyDescent="0.25">
      <c r="A32" s="3">
        <f t="shared" si="3"/>
        <v>26</v>
      </c>
      <c r="B32" s="9" t="s">
        <v>65</v>
      </c>
      <c r="C32" s="5" t="s">
        <v>14</v>
      </c>
      <c r="D32" s="12">
        <v>11</v>
      </c>
      <c r="E32" s="6">
        <v>62</v>
      </c>
      <c r="F32" s="6">
        <v>62</v>
      </c>
      <c r="G32" s="6">
        <v>60</v>
      </c>
      <c r="H32" s="14">
        <f t="shared" si="4"/>
        <v>61.333333333333336</v>
      </c>
      <c r="I32" s="6">
        <f t="shared" si="5"/>
        <v>60</v>
      </c>
      <c r="J32" s="6">
        <f t="shared" si="6"/>
        <v>674.66666666666674</v>
      </c>
    </row>
    <row r="33" spans="1:10" ht="25.5" customHeight="1" x14ac:dyDescent="0.25">
      <c r="A33" s="3">
        <f t="shared" si="3"/>
        <v>27</v>
      </c>
      <c r="B33" s="9" t="s">
        <v>66</v>
      </c>
      <c r="C33" s="5" t="s">
        <v>14</v>
      </c>
      <c r="D33" s="12">
        <v>510</v>
      </c>
      <c r="E33" s="6">
        <v>15</v>
      </c>
      <c r="F33" s="6">
        <v>15</v>
      </c>
      <c r="G33" s="6">
        <v>11</v>
      </c>
      <c r="H33" s="14">
        <f t="shared" si="4"/>
        <v>13.666666666666666</v>
      </c>
      <c r="I33" s="6">
        <f t="shared" si="5"/>
        <v>11</v>
      </c>
      <c r="J33" s="6">
        <f t="shared" si="6"/>
        <v>6970</v>
      </c>
    </row>
    <row r="34" spans="1:10" ht="25.5" customHeight="1" x14ac:dyDescent="0.25">
      <c r="A34" s="3">
        <f t="shared" si="3"/>
        <v>28</v>
      </c>
      <c r="B34" s="9" t="s">
        <v>67</v>
      </c>
      <c r="C34" s="5" t="s">
        <v>14</v>
      </c>
      <c r="D34" s="12">
        <v>100</v>
      </c>
      <c r="E34" s="6">
        <v>20</v>
      </c>
      <c r="F34" s="6">
        <v>20</v>
      </c>
      <c r="G34" s="6">
        <v>18</v>
      </c>
      <c r="H34" s="14">
        <f t="shared" si="4"/>
        <v>19.333333333333332</v>
      </c>
      <c r="I34" s="6">
        <f t="shared" si="5"/>
        <v>18</v>
      </c>
      <c r="J34" s="6">
        <f t="shared" si="6"/>
        <v>1933.3333333333333</v>
      </c>
    </row>
    <row r="35" spans="1:10" ht="45.75" customHeight="1" x14ac:dyDescent="0.25">
      <c r="A35" s="3">
        <f t="shared" si="3"/>
        <v>29</v>
      </c>
      <c r="B35" s="9" t="s">
        <v>21</v>
      </c>
      <c r="C35" s="5" t="s">
        <v>14</v>
      </c>
      <c r="D35" s="12">
        <v>1000</v>
      </c>
      <c r="E35" s="6">
        <v>25</v>
      </c>
      <c r="F35" s="6">
        <v>25</v>
      </c>
      <c r="G35" s="6">
        <v>22</v>
      </c>
      <c r="H35" s="14">
        <f t="shared" si="4"/>
        <v>24</v>
      </c>
      <c r="I35" s="6">
        <f t="shared" si="5"/>
        <v>22</v>
      </c>
      <c r="J35" s="6">
        <f t="shared" si="6"/>
        <v>24000</v>
      </c>
    </row>
    <row r="36" spans="1:10" ht="43.5" customHeight="1" x14ac:dyDescent="0.25">
      <c r="A36" s="3">
        <f t="shared" si="3"/>
        <v>30</v>
      </c>
      <c r="B36" s="9" t="s">
        <v>68</v>
      </c>
      <c r="C36" s="5" t="s">
        <v>14</v>
      </c>
      <c r="D36" s="12">
        <v>1000</v>
      </c>
      <c r="E36" s="6">
        <v>25</v>
      </c>
      <c r="F36" s="6">
        <v>25</v>
      </c>
      <c r="G36" s="6">
        <v>23</v>
      </c>
      <c r="H36" s="14">
        <f t="shared" si="4"/>
        <v>24.333333333333332</v>
      </c>
      <c r="I36" s="6">
        <f t="shared" si="5"/>
        <v>23</v>
      </c>
      <c r="J36" s="6">
        <f t="shared" si="6"/>
        <v>24333.333333333332</v>
      </c>
    </row>
    <row r="37" spans="1:10" ht="25.5" customHeight="1" x14ac:dyDescent="0.25">
      <c r="A37" s="3">
        <f t="shared" si="3"/>
        <v>31</v>
      </c>
      <c r="B37" s="9" t="s">
        <v>69</v>
      </c>
      <c r="C37" s="5" t="s">
        <v>14</v>
      </c>
      <c r="D37" s="12">
        <v>1</v>
      </c>
      <c r="E37" s="6">
        <v>22360</v>
      </c>
      <c r="F37" s="6">
        <v>22360</v>
      </c>
      <c r="G37" s="6">
        <v>22352</v>
      </c>
      <c r="H37" s="14">
        <f t="shared" si="4"/>
        <v>22357.333333333332</v>
      </c>
      <c r="I37" s="6">
        <f t="shared" si="5"/>
        <v>22352</v>
      </c>
      <c r="J37" s="6">
        <f t="shared" si="6"/>
        <v>22357.333333333332</v>
      </c>
    </row>
    <row r="38" spans="1:10" ht="25.5" customHeight="1" x14ac:dyDescent="0.25">
      <c r="A38" s="3">
        <f t="shared" si="3"/>
        <v>32</v>
      </c>
      <c r="B38" s="9" t="s">
        <v>70</v>
      </c>
      <c r="C38" s="5" t="s">
        <v>14</v>
      </c>
      <c r="D38" s="12">
        <v>1</v>
      </c>
      <c r="E38" s="6">
        <v>2350</v>
      </c>
      <c r="F38" s="6">
        <v>2350</v>
      </c>
      <c r="G38" s="6">
        <v>2300</v>
      </c>
      <c r="H38" s="14">
        <f t="shared" si="4"/>
        <v>2333.3333333333335</v>
      </c>
      <c r="I38" s="6">
        <f t="shared" si="5"/>
        <v>2300</v>
      </c>
      <c r="J38" s="6">
        <f t="shared" si="6"/>
        <v>2333.3333333333335</v>
      </c>
    </row>
    <row r="39" spans="1:10" ht="42" customHeight="1" x14ac:dyDescent="0.25">
      <c r="A39" s="3">
        <f t="shared" si="3"/>
        <v>33</v>
      </c>
      <c r="B39" s="9" t="s">
        <v>71</v>
      </c>
      <c r="C39" s="5" t="s">
        <v>14</v>
      </c>
      <c r="D39" s="12">
        <v>1</v>
      </c>
      <c r="E39" s="6">
        <v>2350</v>
      </c>
      <c r="F39" s="6">
        <v>2350</v>
      </c>
      <c r="G39" s="6">
        <v>2300</v>
      </c>
      <c r="H39" s="14">
        <f t="shared" si="4"/>
        <v>2333.3333333333335</v>
      </c>
      <c r="I39" s="6">
        <f t="shared" si="5"/>
        <v>2300</v>
      </c>
      <c r="J39" s="6">
        <f t="shared" si="6"/>
        <v>2333.3333333333335</v>
      </c>
    </row>
    <row r="40" spans="1:10" ht="42.75" customHeight="1" x14ac:dyDescent="0.25">
      <c r="A40" s="3">
        <f t="shared" si="3"/>
        <v>34</v>
      </c>
      <c r="B40" s="9" t="s">
        <v>72</v>
      </c>
      <c r="C40" s="5" t="s">
        <v>14</v>
      </c>
      <c r="D40" s="12">
        <v>1</v>
      </c>
      <c r="E40" s="6">
        <v>2350</v>
      </c>
      <c r="F40" s="6">
        <v>2350</v>
      </c>
      <c r="G40" s="6">
        <v>2300</v>
      </c>
      <c r="H40" s="14">
        <f t="shared" si="4"/>
        <v>2333.3333333333335</v>
      </c>
      <c r="I40" s="6">
        <f t="shared" si="5"/>
        <v>2300</v>
      </c>
      <c r="J40" s="6">
        <f t="shared" si="6"/>
        <v>2333.3333333333335</v>
      </c>
    </row>
    <row r="41" spans="1:10" ht="47.25" customHeight="1" x14ac:dyDescent="0.25">
      <c r="A41" s="3">
        <f t="shared" si="3"/>
        <v>35</v>
      </c>
      <c r="B41" s="9" t="s">
        <v>73</v>
      </c>
      <c r="C41" s="5" t="s">
        <v>14</v>
      </c>
      <c r="D41" s="12">
        <v>1</v>
      </c>
      <c r="E41" s="6">
        <v>2500</v>
      </c>
      <c r="F41" s="6">
        <v>2500</v>
      </c>
      <c r="G41" s="6">
        <v>2450</v>
      </c>
      <c r="H41" s="14">
        <f t="shared" si="4"/>
        <v>2483.3333333333335</v>
      </c>
      <c r="I41" s="6">
        <f t="shared" si="5"/>
        <v>2450</v>
      </c>
      <c r="J41" s="6">
        <f t="shared" si="6"/>
        <v>2483.3333333333335</v>
      </c>
    </row>
    <row r="42" spans="1:10" ht="25.5" customHeight="1" x14ac:dyDescent="0.25">
      <c r="A42" s="3">
        <f t="shared" si="3"/>
        <v>36</v>
      </c>
      <c r="B42" s="9" t="s">
        <v>74</v>
      </c>
      <c r="C42" s="5" t="s">
        <v>14</v>
      </c>
      <c r="D42" s="12">
        <v>1</v>
      </c>
      <c r="E42" s="6">
        <v>2500</v>
      </c>
      <c r="F42" s="6">
        <v>2500</v>
      </c>
      <c r="G42" s="6">
        <v>2450</v>
      </c>
      <c r="H42" s="14">
        <f t="shared" si="4"/>
        <v>2483.3333333333335</v>
      </c>
      <c r="I42" s="6">
        <f t="shared" si="5"/>
        <v>2450</v>
      </c>
      <c r="J42" s="6">
        <f t="shared" si="6"/>
        <v>2483.3333333333335</v>
      </c>
    </row>
    <row r="43" spans="1:10" ht="25.5" customHeight="1" x14ac:dyDescent="0.25">
      <c r="A43" s="3">
        <f t="shared" si="3"/>
        <v>37</v>
      </c>
      <c r="B43" s="9" t="s">
        <v>75</v>
      </c>
      <c r="C43" s="5" t="s">
        <v>14</v>
      </c>
      <c r="D43" s="12">
        <v>1</v>
      </c>
      <c r="E43" s="6">
        <v>18300</v>
      </c>
      <c r="F43" s="6">
        <v>18300</v>
      </c>
      <c r="G43" s="6">
        <v>18300</v>
      </c>
      <c r="H43" s="14">
        <f t="shared" si="4"/>
        <v>18300</v>
      </c>
      <c r="I43" s="6">
        <f t="shared" si="5"/>
        <v>18300</v>
      </c>
      <c r="J43" s="6">
        <f t="shared" si="6"/>
        <v>18300</v>
      </c>
    </row>
    <row r="44" spans="1:10" ht="25.5" customHeight="1" x14ac:dyDescent="0.25">
      <c r="A44" s="3">
        <f t="shared" si="3"/>
        <v>38</v>
      </c>
      <c r="B44" s="9" t="s">
        <v>76</v>
      </c>
      <c r="C44" s="5" t="s">
        <v>14</v>
      </c>
      <c r="D44" s="12">
        <v>1</v>
      </c>
      <c r="E44" s="6">
        <v>28785</v>
      </c>
      <c r="F44" s="6">
        <v>28785</v>
      </c>
      <c r="G44" s="6">
        <v>28785</v>
      </c>
      <c r="H44" s="14">
        <f t="shared" si="4"/>
        <v>28785</v>
      </c>
      <c r="I44" s="6">
        <f t="shared" si="5"/>
        <v>28785</v>
      </c>
      <c r="J44" s="6">
        <f t="shared" si="6"/>
        <v>28785</v>
      </c>
    </row>
    <row r="45" spans="1:10" ht="25.5" customHeight="1" x14ac:dyDescent="0.25">
      <c r="A45" s="3">
        <f t="shared" si="3"/>
        <v>39</v>
      </c>
      <c r="B45" s="9" t="s">
        <v>77</v>
      </c>
      <c r="C45" s="5" t="s">
        <v>14</v>
      </c>
      <c r="D45" s="12">
        <v>300</v>
      </c>
      <c r="E45" s="6">
        <v>165</v>
      </c>
      <c r="F45" s="6">
        <v>165</v>
      </c>
      <c r="G45" s="6">
        <v>163</v>
      </c>
      <c r="H45" s="14">
        <f t="shared" si="4"/>
        <v>164.33333333333334</v>
      </c>
      <c r="I45" s="6">
        <f t="shared" si="5"/>
        <v>163</v>
      </c>
      <c r="J45" s="6">
        <f t="shared" si="6"/>
        <v>49300</v>
      </c>
    </row>
    <row r="46" spans="1:10" ht="25.5" customHeight="1" x14ac:dyDescent="0.25">
      <c r="A46" s="3">
        <f t="shared" si="3"/>
        <v>40</v>
      </c>
      <c r="B46" s="9" t="s">
        <v>78</v>
      </c>
      <c r="C46" s="5" t="s">
        <v>14</v>
      </c>
      <c r="D46" s="12">
        <v>1</v>
      </c>
      <c r="E46" s="6">
        <v>13000</v>
      </c>
      <c r="F46" s="6">
        <v>13000</v>
      </c>
      <c r="G46" s="6">
        <v>12940</v>
      </c>
      <c r="H46" s="14">
        <f t="shared" si="4"/>
        <v>12980</v>
      </c>
      <c r="I46" s="6">
        <f t="shared" si="5"/>
        <v>12940</v>
      </c>
      <c r="J46" s="6">
        <f t="shared" si="6"/>
        <v>12980</v>
      </c>
    </row>
    <row r="47" spans="1:10" ht="25.5" customHeight="1" x14ac:dyDescent="0.25">
      <c r="A47" s="3">
        <f t="shared" si="3"/>
        <v>41</v>
      </c>
      <c r="B47" s="9" t="s">
        <v>79</v>
      </c>
      <c r="C47" s="5" t="s">
        <v>14</v>
      </c>
      <c r="D47" s="12">
        <v>2</v>
      </c>
      <c r="E47" s="6">
        <v>4315</v>
      </c>
      <c r="F47" s="6">
        <v>4315</v>
      </c>
      <c r="G47" s="6">
        <v>4312</v>
      </c>
      <c r="H47" s="14">
        <f t="shared" si="4"/>
        <v>4314</v>
      </c>
      <c r="I47" s="6">
        <f t="shared" si="5"/>
        <v>4312</v>
      </c>
      <c r="J47" s="6">
        <f t="shared" si="6"/>
        <v>8628</v>
      </c>
    </row>
    <row r="48" spans="1:10" ht="25.5" customHeight="1" x14ac:dyDescent="0.25">
      <c r="A48" s="3">
        <f t="shared" si="3"/>
        <v>42</v>
      </c>
      <c r="B48" s="9" t="s">
        <v>80</v>
      </c>
      <c r="C48" s="5" t="s">
        <v>14</v>
      </c>
      <c r="D48" s="12">
        <v>10</v>
      </c>
      <c r="E48" s="6">
        <v>150</v>
      </c>
      <c r="F48" s="6">
        <v>150</v>
      </c>
      <c r="G48" s="6">
        <v>150</v>
      </c>
      <c r="H48" s="14">
        <f t="shared" si="4"/>
        <v>150</v>
      </c>
      <c r="I48" s="6">
        <f t="shared" si="5"/>
        <v>150</v>
      </c>
      <c r="J48" s="6">
        <f t="shared" si="6"/>
        <v>1500</v>
      </c>
    </row>
    <row r="49" spans="1:10" ht="25.5" customHeight="1" x14ac:dyDescent="0.25">
      <c r="A49" s="3">
        <f t="shared" si="3"/>
        <v>43</v>
      </c>
      <c r="B49" s="9" t="s">
        <v>81</v>
      </c>
      <c r="C49" s="5" t="s">
        <v>14</v>
      </c>
      <c r="D49" s="12">
        <v>9</v>
      </c>
      <c r="E49" s="6">
        <v>150</v>
      </c>
      <c r="F49" s="6">
        <v>150</v>
      </c>
      <c r="G49" s="6">
        <v>150</v>
      </c>
      <c r="H49" s="14">
        <f t="shared" si="4"/>
        <v>150</v>
      </c>
      <c r="I49" s="6">
        <f t="shared" si="5"/>
        <v>150</v>
      </c>
      <c r="J49" s="6">
        <f t="shared" si="6"/>
        <v>1350</v>
      </c>
    </row>
    <row r="50" spans="1:10" ht="25.5" customHeight="1" x14ac:dyDescent="0.25">
      <c r="A50" s="3">
        <f t="shared" si="3"/>
        <v>44</v>
      </c>
      <c r="B50" s="9" t="s">
        <v>82</v>
      </c>
      <c r="C50" s="5" t="s">
        <v>14</v>
      </c>
      <c r="D50" s="12">
        <v>100</v>
      </c>
      <c r="E50" s="6">
        <v>35</v>
      </c>
      <c r="F50" s="6">
        <v>35</v>
      </c>
      <c r="G50" s="6">
        <v>32</v>
      </c>
      <c r="H50" s="14">
        <f t="shared" si="4"/>
        <v>34</v>
      </c>
      <c r="I50" s="6">
        <f t="shared" si="5"/>
        <v>32</v>
      </c>
      <c r="J50" s="6">
        <f t="shared" si="6"/>
        <v>3400</v>
      </c>
    </row>
    <row r="51" spans="1:10" ht="25.5" customHeight="1" x14ac:dyDescent="0.25">
      <c r="A51" s="3">
        <f t="shared" si="3"/>
        <v>45</v>
      </c>
      <c r="B51" s="9" t="s">
        <v>83</v>
      </c>
      <c r="C51" s="5" t="s">
        <v>14</v>
      </c>
      <c r="D51" s="12">
        <v>100</v>
      </c>
      <c r="E51" s="6">
        <v>35</v>
      </c>
      <c r="F51" s="6">
        <v>35</v>
      </c>
      <c r="G51" s="6">
        <v>32</v>
      </c>
      <c r="H51" s="14">
        <f t="shared" si="4"/>
        <v>34</v>
      </c>
      <c r="I51" s="6">
        <f t="shared" si="5"/>
        <v>32</v>
      </c>
      <c r="J51" s="6">
        <f t="shared" si="6"/>
        <v>3400</v>
      </c>
    </row>
    <row r="52" spans="1:10" ht="25.5" customHeight="1" x14ac:dyDescent="0.25">
      <c r="A52" s="3">
        <f t="shared" si="3"/>
        <v>46</v>
      </c>
      <c r="B52" s="9" t="s">
        <v>84</v>
      </c>
      <c r="C52" s="5" t="s">
        <v>14</v>
      </c>
      <c r="D52" s="12">
        <v>100</v>
      </c>
      <c r="E52" s="6">
        <v>40</v>
      </c>
      <c r="F52" s="6">
        <v>40</v>
      </c>
      <c r="G52" s="6">
        <v>35</v>
      </c>
      <c r="H52" s="14">
        <f t="shared" si="4"/>
        <v>38.333333333333336</v>
      </c>
      <c r="I52" s="6">
        <f t="shared" si="5"/>
        <v>35</v>
      </c>
      <c r="J52" s="6">
        <f t="shared" si="6"/>
        <v>3833.3333333333335</v>
      </c>
    </row>
    <row r="53" spans="1:10" ht="25.5" customHeight="1" x14ac:dyDescent="0.25">
      <c r="A53" s="3">
        <f t="shared" si="3"/>
        <v>47</v>
      </c>
      <c r="B53" s="9" t="s">
        <v>85</v>
      </c>
      <c r="C53" s="5" t="s">
        <v>14</v>
      </c>
      <c r="D53" s="12">
        <v>5</v>
      </c>
      <c r="E53" s="6">
        <v>150</v>
      </c>
      <c r="F53" s="6">
        <v>150</v>
      </c>
      <c r="G53" s="6">
        <v>150</v>
      </c>
      <c r="H53" s="14">
        <f t="shared" si="4"/>
        <v>150</v>
      </c>
      <c r="I53" s="6">
        <f t="shared" si="5"/>
        <v>150</v>
      </c>
      <c r="J53" s="6">
        <f t="shared" si="6"/>
        <v>750</v>
      </c>
    </row>
    <row r="54" spans="1:10" ht="25.5" customHeight="1" x14ac:dyDescent="0.25">
      <c r="A54" s="3">
        <f t="shared" si="3"/>
        <v>48</v>
      </c>
      <c r="B54" s="9" t="s">
        <v>86</v>
      </c>
      <c r="C54" s="5" t="s">
        <v>14</v>
      </c>
      <c r="D54" s="12">
        <v>5</v>
      </c>
      <c r="E54" s="6">
        <v>150</v>
      </c>
      <c r="F54" s="6">
        <v>150</v>
      </c>
      <c r="G54" s="6">
        <v>150</v>
      </c>
      <c r="H54" s="14">
        <f t="shared" si="4"/>
        <v>150</v>
      </c>
      <c r="I54" s="6">
        <f t="shared" si="5"/>
        <v>150</v>
      </c>
      <c r="J54" s="6">
        <f t="shared" si="6"/>
        <v>750</v>
      </c>
    </row>
    <row r="55" spans="1:10" ht="25.5" customHeight="1" x14ac:dyDescent="0.25">
      <c r="A55" s="3">
        <f t="shared" si="3"/>
        <v>49</v>
      </c>
      <c r="B55" s="9" t="s">
        <v>87</v>
      </c>
      <c r="C55" s="5" t="s">
        <v>14</v>
      </c>
      <c r="D55" s="12">
        <v>7</v>
      </c>
      <c r="E55" s="6">
        <v>150</v>
      </c>
      <c r="F55" s="6">
        <v>150</v>
      </c>
      <c r="G55" s="6">
        <v>150</v>
      </c>
      <c r="H55" s="14">
        <f t="shared" si="4"/>
        <v>150</v>
      </c>
      <c r="I55" s="6">
        <f t="shared" si="5"/>
        <v>150</v>
      </c>
      <c r="J55" s="6">
        <f t="shared" si="6"/>
        <v>1050</v>
      </c>
    </row>
    <row r="56" spans="1:10" ht="41.25" customHeight="1" x14ac:dyDescent="0.25">
      <c r="A56" s="3">
        <f t="shared" si="3"/>
        <v>50</v>
      </c>
      <c r="B56" s="9" t="s">
        <v>88</v>
      </c>
      <c r="C56" s="5" t="s">
        <v>14</v>
      </c>
      <c r="D56" s="12">
        <v>7</v>
      </c>
      <c r="E56" s="6">
        <v>180</v>
      </c>
      <c r="F56" s="6">
        <v>180</v>
      </c>
      <c r="G56" s="6">
        <v>160</v>
      </c>
      <c r="H56" s="14">
        <f t="shared" si="4"/>
        <v>173.33333333333334</v>
      </c>
      <c r="I56" s="6">
        <f t="shared" si="5"/>
        <v>160</v>
      </c>
      <c r="J56" s="6">
        <f t="shared" si="6"/>
        <v>1213.3333333333335</v>
      </c>
    </row>
    <row r="57" spans="1:10" ht="45.75" customHeight="1" x14ac:dyDescent="0.25">
      <c r="A57" s="3">
        <f t="shared" si="3"/>
        <v>51</v>
      </c>
      <c r="B57" s="9" t="s">
        <v>89</v>
      </c>
      <c r="C57" s="5" t="s">
        <v>14</v>
      </c>
      <c r="D57" s="12">
        <v>1</v>
      </c>
      <c r="E57" s="6">
        <v>180</v>
      </c>
      <c r="F57" s="6">
        <v>180</v>
      </c>
      <c r="G57" s="6">
        <v>160</v>
      </c>
      <c r="H57" s="14">
        <f t="shared" si="4"/>
        <v>173.33333333333334</v>
      </c>
      <c r="I57" s="6">
        <f t="shared" si="5"/>
        <v>160</v>
      </c>
      <c r="J57" s="6">
        <f t="shared" si="6"/>
        <v>173.33333333333334</v>
      </c>
    </row>
    <row r="58" spans="1:10" ht="38.25" customHeight="1" x14ac:dyDescent="0.25">
      <c r="A58" s="3">
        <f t="shared" si="3"/>
        <v>52</v>
      </c>
      <c r="B58" s="9" t="s">
        <v>90</v>
      </c>
      <c r="C58" s="5" t="s">
        <v>14</v>
      </c>
      <c r="D58" s="12">
        <v>1</v>
      </c>
      <c r="E58" s="6">
        <v>1670</v>
      </c>
      <c r="F58" s="6">
        <v>1670</v>
      </c>
      <c r="G58" s="6">
        <v>1660</v>
      </c>
      <c r="H58" s="14">
        <f t="shared" si="4"/>
        <v>1666.6666666666667</v>
      </c>
      <c r="I58" s="6">
        <f t="shared" si="5"/>
        <v>1660</v>
      </c>
      <c r="J58" s="6">
        <f t="shared" si="6"/>
        <v>1666.6666666666667</v>
      </c>
    </row>
    <row r="59" spans="1:10" ht="25.5" customHeight="1" x14ac:dyDescent="0.25">
      <c r="A59" s="3">
        <f t="shared" si="3"/>
        <v>53</v>
      </c>
      <c r="B59" s="9" t="s">
        <v>91</v>
      </c>
      <c r="C59" s="5" t="s">
        <v>14</v>
      </c>
      <c r="D59" s="12">
        <v>1</v>
      </c>
      <c r="E59" s="6">
        <v>1670</v>
      </c>
      <c r="F59" s="6">
        <v>1670</v>
      </c>
      <c r="G59" s="6">
        <v>1660</v>
      </c>
      <c r="H59" s="14">
        <f t="shared" si="4"/>
        <v>1666.6666666666667</v>
      </c>
      <c r="I59" s="6">
        <f t="shared" si="5"/>
        <v>1660</v>
      </c>
      <c r="J59" s="6">
        <f t="shared" si="6"/>
        <v>1666.6666666666667</v>
      </c>
    </row>
    <row r="60" spans="1:10" ht="25.5" customHeight="1" x14ac:dyDescent="0.25">
      <c r="A60" s="3">
        <f t="shared" si="3"/>
        <v>54</v>
      </c>
      <c r="B60" s="9" t="s">
        <v>92</v>
      </c>
      <c r="C60" s="5" t="s">
        <v>14</v>
      </c>
      <c r="D60" s="12">
        <v>8</v>
      </c>
      <c r="E60" s="6">
        <v>215</v>
      </c>
      <c r="F60" s="6">
        <v>215</v>
      </c>
      <c r="G60" s="6">
        <v>210</v>
      </c>
      <c r="H60" s="14">
        <f t="shared" si="4"/>
        <v>213.33333333333334</v>
      </c>
      <c r="I60" s="6">
        <f t="shared" si="5"/>
        <v>210</v>
      </c>
      <c r="J60" s="6">
        <f t="shared" si="6"/>
        <v>1706.6666666666667</v>
      </c>
    </row>
    <row r="61" spans="1:10" ht="25.5" customHeight="1" x14ac:dyDescent="0.25">
      <c r="A61" s="3">
        <f t="shared" si="3"/>
        <v>55</v>
      </c>
      <c r="B61" s="9" t="s">
        <v>93</v>
      </c>
      <c r="C61" s="5" t="s">
        <v>14</v>
      </c>
      <c r="D61" s="12">
        <v>8</v>
      </c>
      <c r="E61" s="6">
        <v>215</v>
      </c>
      <c r="F61" s="6">
        <v>215</v>
      </c>
      <c r="G61" s="6">
        <v>210</v>
      </c>
      <c r="H61" s="14">
        <f t="shared" si="4"/>
        <v>213.33333333333334</v>
      </c>
      <c r="I61" s="6">
        <f t="shared" si="5"/>
        <v>210</v>
      </c>
      <c r="J61" s="6">
        <f t="shared" si="6"/>
        <v>1706.6666666666667</v>
      </c>
    </row>
    <row r="62" spans="1:10" ht="25.5" customHeight="1" x14ac:dyDescent="0.25">
      <c r="A62" s="3">
        <f t="shared" si="3"/>
        <v>56</v>
      </c>
      <c r="B62" s="9" t="s">
        <v>94</v>
      </c>
      <c r="C62" s="5" t="s">
        <v>14</v>
      </c>
      <c r="D62" s="12">
        <v>10</v>
      </c>
      <c r="E62" s="6">
        <v>1450</v>
      </c>
      <c r="F62" s="6">
        <v>1450</v>
      </c>
      <c r="G62" s="6">
        <v>1450</v>
      </c>
      <c r="H62" s="14">
        <f t="shared" si="4"/>
        <v>1450</v>
      </c>
      <c r="I62" s="6">
        <f t="shared" si="5"/>
        <v>1450</v>
      </c>
      <c r="J62" s="6">
        <f t="shared" si="6"/>
        <v>14500</v>
      </c>
    </row>
    <row r="63" spans="1:10" ht="25.5" customHeight="1" x14ac:dyDescent="0.25">
      <c r="A63" s="3">
        <f t="shared" si="3"/>
        <v>57</v>
      </c>
      <c r="B63" s="9" t="s">
        <v>95</v>
      </c>
      <c r="C63" s="5" t="s">
        <v>14</v>
      </c>
      <c r="D63" s="12">
        <v>80</v>
      </c>
      <c r="E63" s="6">
        <v>1120</v>
      </c>
      <c r="F63" s="6">
        <v>1120</v>
      </c>
      <c r="G63" s="6">
        <v>1115</v>
      </c>
      <c r="H63" s="14">
        <f t="shared" ref="H63:H72" si="7">AVERAGEA(E63,F63,G63)</f>
        <v>1118.3333333333333</v>
      </c>
      <c r="I63" s="6">
        <f t="shared" ref="I63:I72" si="8">MIN(E63,F63,G63)</f>
        <v>1115</v>
      </c>
      <c r="J63" s="6">
        <f t="shared" ref="J63:J72" si="9">D63*H63</f>
        <v>89466.666666666657</v>
      </c>
    </row>
    <row r="64" spans="1:10" ht="25.5" customHeight="1" x14ac:dyDescent="0.25">
      <c r="A64" s="3">
        <f t="shared" si="3"/>
        <v>58</v>
      </c>
      <c r="B64" s="9" t="s">
        <v>96</v>
      </c>
      <c r="C64" s="5" t="s">
        <v>14</v>
      </c>
      <c r="D64" s="12">
        <v>5</v>
      </c>
      <c r="E64" s="6">
        <v>1120</v>
      </c>
      <c r="F64" s="6">
        <v>1120</v>
      </c>
      <c r="G64" s="6">
        <v>1115</v>
      </c>
      <c r="H64" s="14">
        <f t="shared" si="7"/>
        <v>1118.3333333333333</v>
      </c>
      <c r="I64" s="6">
        <f t="shared" si="8"/>
        <v>1115</v>
      </c>
      <c r="J64" s="6">
        <f t="shared" si="9"/>
        <v>5591.6666666666661</v>
      </c>
    </row>
    <row r="65" spans="1:10" ht="25.5" customHeight="1" x14ac:dyDescent="0.25">
      <c r="A65" s="3">
        <f t="shared" si="3"/>
        <v>59</v>
      </c>
      <c r="B65" s="9" t="s">
        <v>97</v>
      </c>
      <c r="C65" s="5" t="s">
        <v>14</v>
      </c>
      <c r="D65" s="12">
        <v>1</v>
      </c>
      <c r="E65" s="6">
        <v>19900</v>
      </c>
      <c r="F65" s="6">
        <v>19900</v>
      </c>
      <c r="G65" s="6">
        <v>19890</v>
      </c>
      <c r="H65" s="14">
        <f t="shared" si="7"/>
        <v>19896.666666666668</v>
      </c>
      <c r="I65" s="6">
        <f t="shared" si="8"/>
        <v>19890</v>
      </c>
      <c r="J65" s="6">
        <f t="shared" si="9"/>
        <v>19896.666666666668</v>
      </c>
    </row>
    <row r="66" spans="1:10" ht="25.5" customHeight="1" x14ac:dyDescent="0.25">
      <c r="A66" s="3">
        <f t="shared" si="3"/>
        <v>60</v>
      </c>
      <c r="B66" s="9" t="s">
        <v>98</v>
      </c>
      <c r="C66" s="5" t="s">
        <v>14</v>
      </c>
      <c r="D66" s="12">
        <v>20</v>
      </c>
      <c r="E66" s="6">
        <v>650</v>
      </c>
      <c r="F66" s="6">
        <v>650</v>
      </c>
      <c r="G66" s="6">
        <v>640</v>
      </c>
      <c r="H66" s="14">
        <f t="shared" si="7"/>
        <v>646.66666666666663</v>
      </c>
      <c r="I66" s="6">
        <f t="shared" si="8"/>
        <v>640</v>
      </c>
      <c r="J66" s="6">
        <f t="shared" si="9"/>
        <v>12933.333333333332</v>
      </c>
    </row>
    <row r="67" spans="1:10" ht="25.5" customHeight="1" x14ac:dyDescent="0.25">
      <c r="A67" s="3">
        <f t="shared" si="3"/>
        <v>61</v>
      </c>
      <c r="B67" s="9" t="s">
        <v>99</v>
      </c>
      <c r="C67" s="5" t="s">
        <v>14</v>
      </c>
      <c r="D67" s="12">
        <v>3</v>
      </c>
      <c r="E67" s="6">
        <v>1815</v>
      </c>
      <c r="F67" s="6">
        <v>1815</v>
      </c>
      <c r="G67" s="6">
        <v>1815</v>
      </c>
      <c r="H67" s="14">
        <f t="shared" si="7"/>
        <v>1815</v>
      </c>
      <c r="I67" s="6">
        <f t="shared" si="8"/>
        <v>1815</v>
      </c>
      <c r="J67" s="6">
        <f t="shared" si="9"/>
        <v>5445</v>
      </c>
    </row>
    <row r="68" spans="1:10" ht="42.75" customHeight="1" x14ac:dyDescent="0.25">
      <c r="A68" s="3">
        <f t="shared" si="3"/>
        <v>62</v>
      </c>
      <c r="B68" s="9" t="s">
        <v>100</v>
      </c>
      <c r="C68" s="5" t="s">
        <v>14</v>
      </c>
      <c r="D68" s="12">
        <v>1</v>
      </c>
      <c r="E68" s="6">
        <v>190</v>
      </c>
      <c r="F68" s="6">
        <v>190</v>
      </c>
      <c r="G68" s="6">
        <v>190</v>
      </c>
      <c r="H68" s="14">
        <f t="shared" si="7"/>
        <v>190</v>
      </c>
      <c r="I68" s="6">
        <f t="shared" si="8"/>
        <v>190</v>
      </c>
      <c r="J68" s="6">
        <f t="shared" si="9"/>
        <v>190</v>
      </c>
    </row>
    <row r="69" spans="1:10" ht="40.5" customHeight="1" x14ac:dyDescent="0.25">
      <c r="A69" s="3">
        <f t="shared" si="3"/>
        <v>63</v>
      </c>
      <c r="B69" s="9" t="s">
        <v>101</v>
      </c>
      <c r="C69" s="5" t="s">
        <v>14</v>
      </c>
      <c r="D69" s="12">
        <v>145</v>
      </c>
      <c r="E69" s="6">
        <v>52</v>
      </c>
      <c r="F69" s="6">
        <v>52</v>
      </c>
      <c r="G69" s="6">
        <v>52</v>
      </c>
      <c r="H69" s="14">
        <f t="shared" si="7"/>
        <v>52</v>
      </c>
      <c r="I69" s="6">
        <f t="shared" si="8"/>
        <v>52</v>
      </c>
      <c r="J69" s="6">
        <f t="shared" si="9"/>
        <v>7540</v>
      </c>
    </row>
    <row r="70" spans="1:10" ht="42" customHeight="1" x14ac:dyDescent="0.25">
      <c r="A70" s="3">
        <f t="shared" si="3"/>
        <v>64</v>
      </c>
      <c r="B70" s="9" t="s">
        <v>102</v>
      </c>
      <c r="C70" s="5" t="s">
        <v>14</v>
      </c>
      <c r="D70" s="12">
        <v>145</v>
      </c>
      <c r="E70" s="6">
        <v>30</v>
      </c>
      <c r="F70" s="6">
        <v>30</v>
      </c>
      <c r="G70" s="6">
        <v>30</v>
      </c>
      <c r="H70" s="14">
        <f t="shared" si="7"/>
        <v>30</v>
      </c>
      <c r="I70" s="6">
        <f t="shared" si="8"/>
        <v>30</v>
      </c>
      <c r="J70" s="6">
        <f t="shared" si="9"/>
        <v>4350</v>
      </c>
    </row>
    <row r="71" spans="1:10" ht="48" customHeight="1" x14ac:dyDescent="0.25">
      <c r="A71" s="3">
        <f t="shared" si="3"/>
        <v>65</v>
      </c>
      <c r="B71" s="9" t="s">
        <v>103</v>
      </c>
      <c r="C71" s="5" t="s">
        <v>14</v>
      </c>
      <c r="D71" s="12">
        <v>3</v>
      </c>
      <c r="E71" s="6">
        <v>140</v>
      </c>
      <c r="F71" s="6">
        <v>140</v>
      </c>
      <c r="G71" s="6">
        <v>140</v>
      </c>
      <c r="H71" s="14">
        <f t="shared" si="7"/>
        <v>140</v>
      </c>
      <c r="I71" s="6">
        <f t="shared" si="8"/>
        <v>140</v>
      </c>
      <c r="J71" s="6">
        <f t="shared" si="9"/>
        <v>420</v>
      </c>
    </row>
    <row r="72" spans="1:10" ht="38.25" customHeight="1" x14ac:dyDescent="0.25">
      <c r="A72" s="3">
        <f t="shared" si="3"/>
        <v>66</v>
      </c>
      <c r="B72" s="9" t="s">
        <v>104</v>
      </c>
      <c r="C72" s="5" t="s">
        <v>14</v>
      </c>
      <c r="D72" s="12">
        <v>15</v>
      </c>
      <c r="E72" s="6">
        <v>122.5</v>
      </c>
      <c r="F72" s="6">
        <v>122.5</v>
      </c>
      <c r="G72" s="6">
        <v>122.5</v>
      </c>
      <c r="H72" s="14">
        <f t="shared" si="7"/>
        <v>122.5</v>
      </c>
      <c r="I72" s="6">
        <f t="shared" si="8"/>
        <v>122.5</v>
      </c>
      <c r="J72" s="6">
        <f t="shared" si="9"/>
        <v>1837.5</v>
      </c>
    </row>
    <row r="73" spans="1:10" ht="38.25" customHeight="1" x14ac:dyDescent="0.25">
      <c r="A73" s="3">
        <f t="shared" si="3"/>
        <v>67</v>
      </c>
      <c r="B73" s="10" t="s">
        <v>105</v>
      </c>
      <c r="C73" s="5" t="s">
        <v>14</v>
      </c>
      <c r="D73" s="12">
        <v>30</v>
      </c>
      <c r="E73" s="6">
        <v>650</v>
      </c>
      <c r="F73" s="6">
        <v>650</v>
      </c>
      <c r="G73" s="6">
        <v>650</v>
      </c>
      <c r="H73" s="14">
        <f t="shared" si="0"/>
        <v>650</v>
      </c>
      <c r="I73" s="6">
        <f t="shared" si="1"/>
        <v>650</v>
      </c>
      <c r="J73" s="6">
        <f t="shared" si="2"/>
        <v>19500</v>
      </c>
    </row>
    <row r="74" spans="1:10" ht="38.25" customHeight="1" x14ac:dyDescent="0.25">
      <c r="A74" s="3">
        <f t="shared" si="3"/>
        <v>68</v>
      </c>
      <c r="B74" s="9" t="s">
        <v>106</v>
      </c>
      <c r="C74" s="5" t="s">
        <v>14</v>
      </c>
      <c r="D74" s="12">
        <v>2356</v>
      </c>
      <c r="E74" s="6">
        <v>2.4</v>
      </c>
      <c r="F74" s="6">
        <v>2.4</v>
      </c>
      <c r="G74" s="6">
        <v>2.4</v>
      </c>
      <c r="H74" s="14">
        <f t="shared" si="0"/>
        <v>2.4</v>
      </c>
      <c r="I74" s="6">
        <f t="shared" si="1"/>
        <v>2.4</v>
      </c>
      <c r="J74" s="6">
        <f t="shared" si="2"/>
        <v>5654.4</v>
      </c>
    </row>
    <row r="75" spans="1:10" ht="29.25" customHeight="1" x14ac:dyDescent="0.25">
      <c r="A75" s="3">
        <f t="shared" si="3"/>
        <v>69</v>
      </c>
      <c r="B75" s="9" t="s">
        <v>107</v>
      </c>
      <c r="C75" s="5" t="s">
        <v>14</v>
      </c>
      <c r="D75" s="12">
        <v>10</v>
      </c>
      <c r="E75" s="6">
        <v>1150</v>
      </c>
      <c r="F75" s="6">
        <v>1150</v>
      </c>
      <c r="G75" s="6">
        <v>1148.33</v>
      </c>
      <c r="H75" s="14">
        <f t="shared" si="0"/>
        <v>1149.4433333333334</v>
      </c>
      <c r="I75" s="6">
        <f t="shared" si="1"/>
        <v>1148.33</v>
      </c>
      <c r="J75" s="6">
        <f t="shared" si="2"/>
        <v>11494.433333333334</v>
      </c>
    </row>
    <row r="76" spans="1:10" ht="25.5" customHeight="1" x14ac:dyDescent="0.25">
      <c r="A76" s="3">
        <f t="shared" si="3"/>
        <v>70</v>
      </c>
      <c r="B76" s="10" t="s">
        <v>108</v>
      </c>
      <c r="C76" s="5" t="s">
        <v>14</v>
      </c>
      <c r="D76" s="12">
        <v>65</v>
      </c>
      <c r="E76" s="6">
        <v>25</v>
      </c>
      <c r="F76" s="6">
        <v>25</v>
      </c>
      <c r="G76" s="6">
        <v>24</v>
      </c>
      <c r="H76" s="14">
        <f t="shared" si="0"/>
        <v>24.666666666666668</v>
      </c>
      <c r="I76" s="6">
        <f t="shared" si="1"/>
        <v>24</v>
      </c>
      <c r="J76" s="6">
        <f t="shared" si="2"/>
        <v>1603.3333333333335</v>
      </c>
    </row>
    <row r="77" spans="1:10" ht="28.5" customHeight="1" x14ac:dyDescent="0.25">
      <c r="A77" s="3">
        <f t="shared" si="3"/>
        <v>71</v>
      </c>
      <c r="B77" s="10" t="s">
        <v>109</v>
      </c>
      <c r="C77" s="5" t="s">
        <v>14</v>
      </c>
      <c r="D77" s="12">
        <v>65</v>
      </c>
      <c r="E77" s="6">
        <v>30</v>
      </c>
      <c r="F77" s="6">
        <v>30</v>
      </c>
      <c r="G77" s="6">
        <v>26</v>
      </c>
      <c r="H77" s="14">
        <f t="shared" si="0"/>
        <v>28.666666666666668</v>
      </c>
      <c r="I77" s="6">
        <f t="shared" si="1"/>
        <v>26</v>
      </c>
      <c r="J77" s="6">
        <f t="shared" si="2"/>
        <v>1863.3333333333335</v>
      </c>
    </row>
    <row r="78" spans="1:10" ht="46.5" customHeight="1" x14ac:dyDescent="0.25">
      <c r="A78" s="3">
        <f t="shared" si="3"/>
        <v>72</v>
      </c>
      <c r="B78" s="9" t="s">
        <v>110</v>
      </c>
      <c r="C78" s="5" t="s">
        <v>14</v>
      </c>
      <c r="D78" s="12">
        <v>11</v>
      </c>
      <c r="E78" s="6">
        <v>120</v>
      </c>
      <c r="F78" s="6">
        <v>120</v>
      </c>
      <c r="G78" s="6">
        <v>120</v>
      </c>
      <c r="H78" s="14">
        <f t="shared" si="0"/>
        <v>120</v>
      </c>
      <c r="I78" s="6">
        <f t="shared" si="1"/>
        <v>120</v>
      </c>
      <c r="J78" s="6">
        <f t="shared" si="2"/>
        <v>1320</v>
      </c>
    </row>
    <row r="79" spans="1:10" ht="25.5" customHeight="1" x14ac:dyDescent="0.25">
      <c r="A79" s="3">
        <f t="shared" si="3"/>
        <v>73</v>
      </c>
      <c r="B79" s="9" t="s">
        <v>111</v>
      </c>
      <c r="C79" s="5" t="s">
        <v>14</v>
      </c>
      <c r="D79" s="12">
        <v>468</v>
      </c>
      <c r="E79" s="6">
        <v>26</v>
      </c>
      <c r="F79" s="6">
        <v>26</v>
      </c>
      <c r="G79" s="6">
        <v>26</v>
      </c>
      <c r="H79" s="14">
        <f t="shared" si="0"/>
        <v>26</v>
      </c>
      <c r="I79" s="6">
        <f t="shared" si="1"/>
        <v>26</v>
      </c>
      <c r="J79" s="6">
        <f t="shared" si="2"/>
        <v>12168</v>
      </c>
    </row>
    <row r="80" spans="1:10" ht="25.5" customHeight="1" x14ac:dyDescent="0.25">
      <c r="A80" s="3">
        <f t="shared" si="3"/>
        <v>74</v>
      </c>
      <c r="B80" s="9" t="s">
        <v>112</v>
      </c>
      <c r="C80" s="5" t="s">
        <v>14</v>
      </c>
      <c r="D80" s="12">
        <v>2</v>
      </c>
      <c r="E80" s="6">
        <v>3800</v>
      </c>
      <c r="F80" s="6">
        <v>3800</v>
      </c>
      <c r="G80" s="6">
        <v>3800</v>
      </c>
      <c r="H80" s="14">
        <f t="shared" si="0"/>
        <v>3800</v>
      </c>
      <c r="I80" s="6">
        <f t="shared" si="1"/>
        <v>3800</v>
      </c>
      <c r="J80" s="6">
        <f t="shared" si="2"/>
        <v>7600</v>
      </c>
    </row>
    <row r="81" spans="1:10" ht="25.5" customHeight="1" x14ac:dyDescent="0.25">
      <c r="A81" s="3">
        <f t="shared" si="3"/>
        <v>75</v>
      </c>
      <c r="B81" s="9" t="s">
        <v>113</v>
      </c>
      <c r="C81" s="5" t="s">
        <v>14</v>
      </c>
      <c r="D81" s="12">
        <v>1</v>
      </c>
      <c r="E81" s="6">
        <v>3800</v>
      </c>
      <c r="F81" s="6">
        <v>3800</v>
      </c>
      <c r="G81" s="6">
        <v>3800</v>
      </c>
      <c r="H81" s="14">
        <f t="shared" si="0"/>
        <v>3800</v>
      </c>
      <c r="I81" s="6">
        <f t="shared" si="1"/>
        <v>3800</v>
      </c>
      <c r="J81" s="6">
        <f t="shared" si="2"/>
        <v>3800</v>
      </c>
    </row>
    <row r="82" spans="1:10" ht="45.75" customHeight="1" x14ac:dyDescent="0.25">
      <c r="A82" s="3">
        <f t="shared" si="3"/>
        <v>76</v>
      </c>
      <c r="B82" s="9" t="s">
        <v>114</v>
      </c>
      <c r="C82" s="5" t="s">
        <v>14</v>
      </c>
      <c r="D82" s="12">
        <v>2</v>
      </c>
      <c r="E82" s="6">
        <v>1800</v>
      </c>
      <c r="F82" s="6">
        <v>1800</v>
      </c>
      <c r="G82" s="6">
        <v>1800</v>
      </c>
      <c r="H82" s="14">
        <f t="shared" si="0"/>
        <v>1800</v>
      </c>
      <c r="I82" s="6">
        <f t="shared" si="1"/>
        <v>1800</v>
      </c>
      <c r="J82" s="6">
        <f t="shared" si="2"/>
        <v>3600</v>
      </c>
    </row>
    <row r="83" spans="1:10" ht="42.75" customHeight="1" x14ac:dyDescent="0.25">
      <c r="A83" s="3">
        <f t="shared" si="3"/>
        <v>77</v>
      </c>
      <c r="B83" s="9" t="s">
        <v>115</v>
      </c>
      <c r="C83" s="5" t="s">
        <v>14</v>
      </c>
      <c r="D83" s="12">
        <v>2</v>
      </c>
      <c r="E83" s="6">
        <v>50</v>
      </c>
      <c r="F83" s="6">
        <v>45</v>
      </c>
      <c r="G83" s="6">
        <v>43</v>
      </c>
      <c r="H83" s="14">
        <f t="shared" si="0"/>
        <v>46</v>
      </c>
      <c r="I83" s="6">
        <f t="shared" si="1"/>
        <v>43</v>
      </c>
      <c r="J83" s="6">
        <f t="shared" si="2"/>
        <v>92</v>
      </c>
    </row>
    <row r="84" spans="1:10" ht="46.5" customHeight="1" x14ac:dyDescent="0.25">
      <c r="A84" s="3">
        <f t="shared" si="3"/>
        <v>78</v>
      </c>
      <c r="B84" s="9" t="s">
        <v>22</v>
      </c>
      <c r="C84" s="5" t="s">
        <v>14</v>
      </c>
      <c r="D84" s="12">
        <v>2</v>
      </c>
      <c r="E84" s="6">
        <v>780</v>
      </c>
      <c r="F84" s="6">
        <v>780</v>
      </c>
      <c r="G84" s="6">
        <v>780</v>
      </c>
      <c r="H84" s="14">
        <f t="shared" si="0"/>
        <v>780</v>
      </c>
      <c r="I84" s="6">
        <f t="shared" si="1"/>
        <v>780</v>
      </c>
      <c r="J84" s="6">
        <f t="shared" si="2"/>
        <v>1560</v>
      </c>
    </row>
    <row r="85" spans="1:10" ht="42" customHeight="1" x14ac:dyDescent="0.25">
      <c r="A85" s="3">
        <f t="shared" si="3"/>
        <v>79</v>
      </c>
      <c r="B85" s="11" t="s">
        <v>23</v>
      </c>
      <c r="C85" s="5" t="s">
        <v>14</v>
      </c>
      <c r="D85" s="12">
        <v>1</v>
      </c>
      <c r="E85" s="6">
        <v>10455</v>
      </c>
      <c r="F85" s="6">
        <v>10455</v>
      </c>
      <c r="G85" s="6">
        <v>10455</v>
      </c>
      <c r="H85" s="14">
        <f t="shared" si="0"/>
        <v>10455</v>
      </c>
      <c r="I85" s="6">
        <f t="shared" si="1"/>
        <v>10455</v>
      </c>
      <c r="J85" s="6">
        <f t="shared" si="2"/>
        <v>10455</v>
      </c>
    </row>
    <row r="86" spans="1:10" ht="25.5" customHeight="1" x14ac:dyDescent="0.25">
      <c r="A86" s="3">
        <f t="shared" si="3"/>
        <v>80</v>
      </c>
      <c r="B86" s="9" t="s">
        <v>24</v>
      </c>
      <c r="C86" s="5" t="s">
        <v>14</v>
      </c>
      <c r="D86" s="12">
        <v>1</v>
      </c>
      <c r="E86" s="6">
        <v>11109</v>
      </c>
      <c r="F86" s="6">
        <v>11108.7</v>
      </c>
      <c r="G86" s="6">
        <v>11108.7</v>
      </c>
      <c r="H86" s="14">
        <f t="shared" si="0"/>
        <v>11108.800000000001</v>
      </c>
      <c r="I86" s="6">
        <f t="shared" si="1"/>
        <v>11108.7</v>
      </c>
      <c r="J86" s="6">
        <f t="shared" si="2"/>
        <v>11108.800000000001</v>
      </c>
    </row>
    <row r="87" spans="1:10" ht="30" x14ac:dyDescent="0.25">
      <c r="A87" s="3">
        <f t="shared" si="3"/>
        <v>81</v>
      </c>
      <c r="B87" s="9" t="s">
        <v>25</v>
      </c>
      <c r="C87" s="5" t="s">
        <v>14</v>
      </c>
      <c r="D87" s="12">
        <v>1</v>
      </c>
      <c r="E87" s="6">
        <v>3700</v>
      </c>
      <c r="F87" s="6">
        <v>3700</v>
      </c>
      <c r="G87" s="6">
        <v>3700</v>
      </c>
      <c r="H87" s="14">
        <f t="shared" ref="H87:H88" si="10">AVERAGEA(E87,F87,G87)</f>
        <v>3700</v>
      </c>
      <c r="I87" s="6">
        <f t="shared" ref="I87:I88" si="11">MIN(E87,F87,G87)</f>
        <v>3700</v>
      </c>
      <c r="J87" s="6">
        <f t="shared" ref="J87:J88" si="12">D87*H87</f>
        <v>3700</v>
      </c>
    </row>
    <row r="88" spans="1:10" ht="30" x14ac:dyDescent="0.25">
      <c r="A88" s="3">
        <f t="shared" si="3"/>
        <v>82</v>
      </c>
      <c r="B88" s="9" t="s">
        <v>26</v>
      </c>
      <c r="C88" s="5" t="s">
        <v>14</v>
      </c>
      <c r="D88" s="12">
        <v>1</v>
      </c>
      <c r="E88" s="6">
        <v>3700</v>
      </c>
      <c r="F88" s="6">
        <v>3700</v>
      </c>
      <c r="G88" s="6">
        <v>3700</v>
      </c>
      <c r="H88" s="14">
        <f t="shared" si="10"/>
        <v>3700</v>
      </c>
      <c r="I88" s="6">
        <f t="shared" si="11"/>
        <v>3700</v>
      </c>
      <c r="J88" s="6">
        <f t="shared" si="12"/>
        <v>3700</v>
      </c>
    </row>
    <row r="89" spans="1:10" ht="30" x14ac:dyDescent="0.25">
      <c r="A89" s="3">
        <f t="shared" si="3"/>
        <v>83</v>
      </c>
      <c r="B89" s="9" t="s">
        <v>27</v>
      </c>
      <c r="C89" s="5" t="s">
        <v>14</v>
      </c>
      <c r="D89" s="12">
        <v>1</v>
      </c>
      <c r="E89" s="6">
        <v>3200</v>
      </c>
      <c r="F89" s="6">
        <v>3200</v>
      </c>
      <c r="G89" s="6">
        <v>3200</v>
      </c>
      <c r="H89" s="14">
        <f t="shared" ref="H89:H112" si="13">AVERAGEA(E89,F89,G89)</f>
        <v>3200</v>
      </c>
      <c r="I89" s="6">
        <f t="shared" ref="I89:I112" si="14">MIN(E89,F89,G89)</f>
        <v>3200</v>
      </c>
      <c r="J89" s="6">
        <f t="shared" ref="J89:J112" si="15">D89*H89</f>
        <v>3200</v>
      </c>
    </row>
    <row r="90" spans="1:10" ht="30" x14ac:dyDescent="0.25">
      <c r="A90" s="3">
        <f t="shared" si="3"/>
        <v>84</v>
      </c>
      <c r="B90" s="9" t="s">
        <v>28</v>
      </c>
      <c r="C90" s="5" t="s">
        <v>14</v>
      </c>
      <c r="D90" s="12">
        <v>1</v>
      </c>
      <c r="E90" s="6">
        <v>3200</v>
      </c>
      <c r="F90" s="6">
        <v>3200</v>
      </c>
      <c r="G90" s="6">
        <v>3200</v>
      </c>
      <c r="H90" s="14">
        <f t="shared" si="13"/>
        <v>3200</v>
      </c>
      <c r="I90" s="6">
        <f t="shared" si="14"/>
        <v>3200</v>
      </c>
      <c r="J90" s="6">
        <f t="shared" si="15"/>
        <v>3200</v>
      </c>
    </row>
    <row r="91" spans="1:10" ht="30" x14ac:dyDescent="0.25">
      <c r="A91" s="3">
        <f t="shared" si="3"/>
        <v>85</v>
      </c>
      <c r="B91" s="9" t="s">
        <v>29</v>
      </c>
      <c r="C91" s="5" t="s">
        <v>14</v>
      </c>
      <c r="D91" s="12">
        <v>1</v>
      </c>
      <c r="E91" s="6">
        <v>3700</v>
      </c>
      <c r="F91" s="6">
        <v>3700</v>
      </c>
      <c r="G91" s="6">
        <v>3700</v>
      </c>
      <c r="H91" s="14">
        <f t="shared" si="13"/>
        <v>3700</v>
      </c>
      <c r="I91" s="6">
        <f t="shared" si="14"/>
        <v>3700</v>
      </c>
      <c r="J91" s="6">
        <f t="shared" si="15"/>
        <v>3700</v>
      </c>
    </row>
    <row r="92" spans="1:10" ht="30" x14ac:dyDescent="0.25">
      <c r="A92" s="3">
        <f t="shared" si="3"/>
        <v>86</v>
      </c>
      <c r="B92" s="9" t="s">
        <v>30</v>
      </c>
      <c r="C92" s="5" t="s">
        <v>14</v>
      </c>
      <c r="D92" s="12">
        <v>1</v>
      </c>
      <c r="E92" s="6">
        <v>13345</v>
      </c>
      <c r="F92" s="6">
        <v>13345</v>
      </c>
      <c r="G92" s="6">
        <v>13343</v>
      </c>
      <c r="H92" s="14">
        <f t="shared" si="13"/>
        <v>13344.333333333334</v>
      </c>
      <c r="I92" s="6">
        <f t="shared" si="14"/>
        <v>13343</v>
      </c>
      <c r="J92" s="6">
        <f t="shared" si="15"/>
        <v>13344.333333333334</v>
      </c>
    </row>
    <row r="93" spans="1:10" ht="30" x14ac:dyDescent="0.25">
      <c r="A93" s="3">
        <f t="shared" si="3"/>
        <v>87</v>
      </c>
      <c r="B93" s="9" t="s">
        <v>31</v>
      </c>
      <c r="C93" s="5" t="s">
        <v>14</v>
      </c>
      <c r="D93" s="12">
        <v>1</v>
      </c>
      <c r="E93" s="6">
        <v>3200</v>
      </c>
      <c r="F93" s="6">
        <v>3200</v>
      </c>
      <c r="G93" s="6">
        <v>3200</v>
      </c>
      <c r="H93" s="14">
        <f t="shared" si="13"/>
        <v>3200</v>
      </c>
      <c r="I93" s="6">
        <f t="shared" si="14"/>
        <v>3200</v>
      </c>
      <c r="J93" s="6">
        <f t="shared" si="15"/>
        <v>3200</v>
      </c>
    </row>
    <row r="94" spans="1:10" ht="60" x14ac:dyDescent="0.25">
      <c r="A94" s="3">
        <f t="shared" si="3"/>
        <v>88</v>
      </c>
      <c r="B94" s="9" t="s">
        <v>32</v>
      </c>
      <c r="C94" s="5" t="s">
        <v>14</v>
      </c>
      <c r="D94" s="12">
        <v>1</v>
      </c>
      <c r="E94" s="6">
        <v>780</v>
      </c>
      <c r="F94" s="6">
        <v>780</v>
      </c>
      <c r="G94" s="6">
        <v>780</v>
      </c>
      <c r="H94" s="14">
        <f t="shared" si="13"/>
        <v>780</v>
      </c>
      <c r="I94" s="6">
        <f t="shared" si="14"/>
        <v>780</v>
      </c>
      <c r="J94" s="6">
        <f t="shared" si="15"/>
        <v>780</v>
      </c>
    </row>
    <row r="95" spans="1:10" ht="30" x14ac:dyDescent="0.25">
      <c r="A95" s="3">
        <f t="shared" si="3"/>
        <v>89</v>
      </c>
      <c r="B95" s="10" t="s">
        <v>33</v>
      </c>
      <c r="C95" s="5" t="s">
        <v>14</v>
      </c>
      <c r="D95" s="12">
        <v>300</v>
      </c>
      <c r="E95" s="6">
        <v>9.5</v>
      </c>
      <c r="F95" s="6">
        <v>9.5</v>
      </c>
      <c r="G95" s="6">
        <v>9.33</v>
      </c>
      <c r="H95" s="14">
        <f t="shared" si="13"/>
        <v>9.4433333333333334</v>
      </c>
      <c r="I95" s="6">
        <f t="shared" si="14"/>
        <v>9.33</v>
      </c>
      <c r="J95" s="6">
        <f t="shared" si="15"/>
        <v>2833</v>
      </c>
    </row>
    <row r="96" spans="1:10" ht="30" x14ac:dyDescent="0.25">
      <c r="A96" s="3">
        <f t="shared" si="3"/>
        <v>90</v>
      </c>
      <c r="B96" s="9" t="s">
        <v>34</v>
      </c>
      <c r="C96" s="5" t="s">
        <v>14</v>
      </c>
      <c r="D96" s="12">
        <v>300</v>
      </c>
      <c r="E96" s="6">
        <v>10</v>
      </c>
      <c r="F96" s="6">
        <v>10</v>
      </c>
      <c r="G96" s="6">
        <v>10</v>
      </c>
      <c r="H96" s="14">
        <f t="shared" si="13"/>
        <v>10</v>
      </c>
      <c r="I96" s="6">
        <f t="shared" si="14"/>
        <v>10</v>
      </c>
      <c r="J96" s="6">
        <f t="shared" si="15"/>
        <v>3000</v>
      </c>
    </row>
    <row r="97" spans="1:10" x14ac:dyDescent="0.25">
      <c r="A97" s="3">
        <f t="shared" si="3"/>
        <v>91</v>
      </c>
      <c r="B97" s="9" t="s">
        <v>35</v>
      </c>
      <c r="C97" s="5" t="s">
        <v>14</v>
      </c>
      <c r="D97" s="12">
        <v>200</v>
      </c>
      <c r="E97" s="6">
        <v>9.6999999999999993</v>
      </c>
      <c r="F97" s="6">
        <v>9.6999999999999993</v>
      </c>
      <c r="G97" s="6">
        <v>9.67</v>
      </c>
      <c r="H97" s="14">
        <f t="shared" si="13"/>
        <v>9.69</v>
      </c>
      <c r="I97" s="6">
        <f t="shared" si="14"/>
        <v>9.67</v>
      </c>
      <c r="J97" s="6">
        <f t="shared" si="15"/>
        <v>1938</v>
      </c>
    </row>
    <row r="98" spans="1:10" x14ac:dyDescent="0.25">
      <c r="A98" s="3">
        <f t="shared" si="3"/>
        <v>92</v>
      </c>
      <c r="B98" s="9" t="s">
        <v>36</v>
      </c>
      <c r="C98" s="5" t="s">
        <v>14</v>
      </c>
      <c r="D98" s="12">
        <v>200</v>
      </c>
      <c r="E98" s="6">
        <v>10</v>
      </c>
      <c r="F98" s="6">
        <v>10</v>
      </c>
      <c r="G98" s="6">
        <v>10</v>
      </c>
      <c r="H98" s="14">
        <f t="shared" si="13"/>
        <v>10</v>
      </c>
      <c r="I98" s="6">
        <f t="shared" si="14"/>
        <v>10</v>
      </c>
      <c r="J98" s="6">
        <f t="shared" si="15"/>
        <v>2000</v>
      </c>
    </row>
    <row r="99" spans="1:10" x14ac:dyDescent="0.25">
      <c r="A99" s="3">
        <f t="shared" si="3"/>
        <v>93</v>
      </c>
      <c r="B99" s="9" t="s">
        <v>37</v>
      </c>
      <c r="C99" s="5" t="s">
        <v>14</v>
      </c>
      <c r="D99" s="12">
        <v>200</v>
      </c>
      <c r="E99" s="6">
        <v>14.35</v>
      </c>
      <c r="F99" s="6">
        <v>14.35</v>
      </c>
      <c r="G99" s="6">
        <v>14.33</v>
      </c>
      <c r="H99" s="14">
        <f t="shared" si="13"/>
        <v>14.343333333333334</v>
      </c>
      <c r="I99" s="6">
        <f t="shared" si="14"/>
        <v>14.33</v>
      </c>
      <c r="J99" s="6">
        <f t="shared" si="15"/>
        <v>2868.666666666667</v>
      </c>
    </row>
    <row r="100" spans="1:10" ht="30" x14ac:dyDescent="0.25">
      <c r="A100" s="3">
        <f t="shared" si="3"/>
        <v>94</v>
      </c>
      <c r="B100" s="9" t="s">
        <v>116</v>
      </c>
      <c r="C100" s="5" t="s">
        <v>14</v>
      </c>
      <c r="D100" s="12">
        <v>2</v>
      </c>
      <c r="E100" s="6">
        <v>65</v>
      </c>
      <c r="F100" s="6">
        <v>60</v>
      </c>
      <c r="G100" s="6">
        <v>56</v>
      </c>
      <c r="H100" s="14">
        <f t="shared" si="13"/>
        <v>60.333333333333336</v>
      </c>
      <c r="I100" s="6">
        <f t="shared" si="14"/>
        <v>56</v>
      </c>
      <c r="J100" s="6">
        <f t="shared" si="15"/>
        <v>120.66666666666667</v>
      </c>
    </row>
    <row r="101" spans="1:10" ht="45" x14ac:dyDescent="0.25">
      <c r="A101" s="3">
        <f t="shared" si="3"/>
        <v>95</v>
      </c>
      <c r="B101" s="10" t="s">
        <v>38</v>
      </c>
      <c r="C101" s="5" t="s">
        <v>14</v>
      </c>
      <c r="D101" s="12">
        <v>2</v>
      </c>
      <c r="E101" s="6">
        <v>510</v>
      </c>
      <c r="F101" s="6">
        <v>510</v>
      </c>
      <c r="G101" s="6">
        <v>510</v>
      </c>
      <c r="H101" s="14">
        <f t="shared" si="13"/>
        <v>510</v>
      </c>
      <c r="I101" s="6">
        <f t="shared" si="14"/>
        <v>510</v>
      </c>
      <c r="J101" s="6">
        <f t="shared" si="15"/>
        <v>1020</v>
      </c>
    </row>
    <row r="102" spans="1:10" ht="30" x14ac:dyDescent="0.25">
      <c r="A102" s="3">
        <f t="shared" si="3"/>
        <v>96</v>
      </c>
      <c r="B102" s="10" t="s">
        <v>117</v>
      </c>
      <c r="C102" s="5" t="s">
        <v>14</v>
      </c>
      <c r="D102" s="12">
        <v>7300</v>
      </c>
      <c r="E102" s="6">
        <v>23</v>
      </c>
      <c r="F102" s="6">
        <v>23</v>
      </c>
      <c r="G102" s="6">
        <v>23</v>
      </c>
      <c r="H102" s="14">
        <f t="shared" si="13"/>
        <v>23</v>
      </c>
      <c r="I102" s="6">
        <f t="shared" si="14"/>
        <v>23</v>
      </c>
      <c r="J102" s="6">
        <f t="shared" si="15"/>
        <v>167900</v>
      </c>
    </row>
    <row r="103" spans="1:10" x14ac:dyDescent="0.25">
      <c r="A103" s="3">
        <f t="shared" si="3"/>
        <v>97</v>
      </c>
      <c r="B103" s="10" t="s">
        <v>122</v>
      </c>
      <c r="C103" s="5" t="s">
        <v>14</v>
      </c>
      <c r="D103" s="12">
        <v>5</v>
      </c>
      <c r="E103" s="6">
        <v>495</v>
      </c>
      <c r="F103" s="6">
        <v>495</v>
      </c>
      <c r="G103" s="6">
        <v>495</v>
      </c>
      <c r="H103" s="14">
        <f t="shared" si="13"/>
        <v>495</v>
      </c>
      <c r="I103" s="6">
        <f t="shared" si="14"/>
        <v>495</v>
      </c>
      <c r="J103" s="6">
        <f t="shared" si="15"/>
        <v>2475</v>
      </c>
    </row>
    <row r="104" spans="1:10" x14ac:dyDescent="0.25">
      <c r="A104" s="3">
        <f t="shared" si="3"/>
        <v>98</v>
      </c>
      <c r="B104" s="10" t="s">
        <v>118</v>
      </c>
      <c r="C104" s="5" t="s">
        <v>14</v>
      </c>
      <c r="D104" s="12">
        <v>245</v>
      </c>
      <c r="E104" s="6">
        <v>67.5</v>
      </c>
      <c r="F104" s="6">
        <v>67.5</v>
      </c>
      <c r="G104" s="6">
        <v>67.5</v>
      </c>
      <c r="H104" s="14">
        <f t="shared" si="13"/>
        <v>67.5</v>
      </c>
      <c r="I104" s="6">
        <f t="shared" si="14"/>
        <v>67.5</v>
      </c>
      <c r="J104" s="6">
        <f t="shared" si="15"/>
        <v>16537.5</v>
      </c>
    </row>
    <row r="105" spans="1:10" x14ac:dyDescent="0.25">
      <c r="A105" s="3">
        <v>99</v>
      </c>
      <c r="B105" s="9" t="s">
        <v>39</v>
      </c>
      <c r="C105" s="5" t="s">
        <v>14</v>
      </c>
      <c r="D105" s="12">
        <v>2</v>
      </c>
      <c r="E105" s="6">
        <v>2000</v>
      </c>
      <c r="F105" s="6">
        <v>1909</v>
      </c>
      <c r="G105" s="6">
        <v>1909</v>
      </c>
      <c r="H105" s="14">
        <f t="shared" ref="H105:H108" si="16">AVERAGEA(E105,F105,G105)</f>
        <v>1939.3333333333333</v>
      </c>
      <c r="I105" s="6">
        <f t="shared" ref="I105:I108" si="17">MIN(E105,F105,G105)</f>
        <v>1909</v>
      </c>
      <c r="J105" s="6">
        <f t="shared" ref="J105:J108" si="18">D105*H105</f>
        <v>3878.6666666666665</v>
      </c>
    </row>
    <row r="106" spans="1:10" ht="30" x14ac:dyDescent="0.25">
      <c r="A106" s="3">
        <v>100</v>
      </c>
      <c r="B106" s="9" t="s">
        <v>40</v>
      </c>
      <c r="C106" s="5" t="s">
        <v>14</v>
      </c>
      <c r="D106" s="12">
        <v>500</v>
      </c>
      <c r="E106" s="6">
        <v>5</v>
      </c>
      <c r="F106" s="6">
        <v>5</v>
      </c>
      <c r="G106" s="6">
        <v>5.0199999999999996</v>
      </c>
      <c r="H106" s="14">
        <f t="shared" si="16"/>
        <v>5.0066666666666668</v>
      </c>
      <c r="I106" s="6">
        <f t="shared" si="17"/>
        <v>5</v>
      </c>
      <c r="J106" s="6">
        <f t="shared" si="18"/>
        <v>2503.3333333333335</v>
      </c>
    </row>
    <row r="107" spans="1:10" ht="30" x14ac:dyDescent="0.25">
      <c r="A107" s="3">
        <v>101</v>
      </c>
      <c r="B107" s="9" t="s">
        <v>16</v>
      </c>
      <c r="C107" s="5" t="s">
        <v>14</v>
      </c>
      <c r="D107" s="12">
        <v>1000</v>
      </c>
      <c r="E107" s="6">
        <v>13</v>
      </c>
      <c r="F107" s="6">
        <v>12.85</v>
      </c>
      <c r="G107" s="6">
        <v>12.84</v>
      </c>
      <c r="H107" s="14">
        <f t="shared" si="16"/>
        <v>12.896666666666667</v>
      </c>
      <c r="I107" s="6">
        <f t="shared" si="17"/>
        <v>12.84</v>
      </c>
      <c r="J107" s="6">
        <f t="shared" si="18"/>
        <v>12896.666666666666</v>
      </c>
    </row>
    <row r="108" spans="1:10" ht="30" x14ac:dyDescent="0.25">
      <c r="A108" s="3">
        <v>102</v>
      </c>
      <c r="B108" s="9" t="s">
        <v>17</v>
      </c>
      <c r="C108" s="5" t="s">
        <v>14</v>
      </c>
      <c r="D108" s="12">
        <v>1000</v>
      </c>
      <c r="E108" s="6">
        <v>11</v>
      </c>
      <c r="F108" s="6">
        <v>10.85</v>
      </c>
      <c r="G108" s="6">
        <v>10.84</v>
      </c>
      <c r="H108" s="14">
        <f t="shared" si="16"/>
        <v>10.896666666666667</v>
      </c>
      <c r="I108" s="6">
        <f t="shared" si="17"/>
        <v>10.84</v>
      </c>
      <c r="J108" s="6">
        <f t="shared" si="18"/>
        <v>10896.666666666666</v>
      </c>
    </row>
    <row r="109" spans="1:10" ht="30" x14ac:dyDescent="0.25">
      <c r="A109" s="3">
        <v>103</v>
      </c>
      <c r="B109" s="9" t="s">
        <v>18</v>
      </c>
      <c r="C109" s="5" t="s">
        <v>14</v>
      </c>
      <c r="D109" s="12">
        <v>1000</v>
      </c>
      <c r="E109" s="6">
        <v>13</v>
      </c>
      <c r="F109" s="6">
        <v>12.67</v>
      </c>
      <c r="G109" s="6">
        <v>12.67</v>
      </c>
      <c r="H109" s="14">
        <f t="shared" si="13"/>
        <v>12.780000000000001</v>
      </c>
      <c r="I109" s="6">
        <f t="shared" si="14"/>
        <v>12.67</v>
      </c>
      <c r="J109" s="6">
        <f t="shared" si="15"/>
        <v>12780.000000000002</v>
      </c>
    </row>
    <row r="110" spans="1:10" x14ac:dyDescent="0.25">
      <c r="A110" s="3">
        <v>104</v>
      </c>
      <c r="B110" s="9" t="s">
        <v>119</v>
      </c>
      <c r="C110" s="5" t="s">
        <v>14</v>
      </c>
      <c r="D110" s="12">
        <v>30</v>
      </c>
      <c r="E110" s="6">
        <v>526</v>
      </c>
      <c r="F110" s="6">
        <v>526</v>
      </c>
      <c r="G110" s="6">
        <v>526</v>
      </c>
      <c r="H110" s="14">
        <f t="shared" si="13"/>
        <v>526</v>
      </c>
      <c r="I110" s="6">
        <f t="shared" si="14"/>
        <v>526</v>
      </c>
      <c r="J110" s="6">
        <f t="shared" si="15"/>
        <v>15780</v>
      </c>
    </row>
    <row r="111" spans="1:10" ht="30" x14ac:dyDescent="0.25">
      <c r="A111" s="3">
        <f t="shared" si="3"/>
        <v>105</v>
      </c>
      <c r="B111" s="9" t="s">
        <v>19</v>
      </c>
      <c r="C111" s="5" t="s">
        <v>14</v>
      </c>
      <c r="D111" s="12">
        <v>1000</v>
      </c>
      <c r="E111" s="6">
        <v>10</v>
      </c>
      <c r="F111" s="6">
        <v>10</v>
      </c>
      <c r="G111" s="6">
        <v>10</v>
      </c>
      <c r="H111" s="14">
        <f t="shared" si="13"/>
        <v>10</v>
      </c>
      <c r="I111" s="6">
        <f t="shared" si="14"/>
        <v>10</v>
      </c>
      <c r="J111" s="6">
        <f t="shared" si="15"/>
        <v>10000</v>
      </c>
    </row>
    <row r="112" spans="1:10" ht="30" x14ac:dyDescent="0.25">
      <c r="A112" s="3">
        <f t="shared" si="3"/>
        <v>106</v>
      </c>
      <c r="B112" s="9" t="s">
        <v>120</v>
      </c>
      <c r="C112" s="5" t="s">
        <v>14</v>
      </c>
      <c r="D112" s="12">
        <v>1</v>
      </c>
      <c r="E112" s="6">
        <v>7700</v>
      </c>
      <c r="F112" s="6">
        <v>7650</v>
      </c>
      <c r="G112" s="6">
        <v>7650</v>
      </c>
      <c r="H112" s="14">
        <f t="shared" si="13"/>
        <v>7666.666666666667</v>
      </c>
      <c r="I112" s="6">
        <f t="shared" si="14"/>
        <v>7650</v>
      </c>
      <c r="J112" s="6">
        <f t="shared" si="15"/>
        <v>7666.666666666667</v>
      </c>
    </row>
    <row r="113" spans="1:10" x14ac:dyDescent="0.25">
      <c r="A113" s="5"/>
      <c r="B113" s="5"/>
      <c r="C113" s="5"/>
      <c r="D113" s="5"/>
      <c r="E113" s="5"/>
      <c r="F113" s="5"/>
      <c r="G113" s="5"/>
      <c r="H113" s="15"/>
      <c r="I113" s="8" t="s">
        <v>15</v>
      </c>
      <c r="J113" s="7">
        <f>SUM(J7:J112)</f>
        <v>999822.87999999989</v>
      </c>
    </row>
  </sheetData>
  <mergeCells count="12">
    <mergeCell ref="A2:J2"/>
    <mergeCell ref="A3:J3"/>
    <mergeCell ref="A4:B4"/>
    <mergeCell ref="C4:J4"/>
    <mergeCell ref="A5:A6"/>
    <mergeCell ref="B5:B6"/>
    <mergeCell ref="C5:C6"/>
    <mergeCell ref="D5:D6"/>
    <mergeCell ref="E5:G5"/>
    <mergeCell ref="H5:H6"/>
    <mergeCell ref="I5:I6"/>
    <mergeCell ref="J5:J6"/>
  </mergeCells>
  <pageMargins left="0.7" right="0.7" top="0.75" bottom="0.75" header="0.3" footer="0.3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2025-04-25T14:05:15Z</dcterms:modified>
</cp:coreProperties>
</file>