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21720" windowHeight="5745"/>
  </bookViews>
  <sheets>
    <sheet name="Форма-1" sheetId="1" r:id="rId1"/>
    <sheet name="Лист1" sheetId="5" r:id="rId2"/>
    <sheet name="Лист2" sheetId="6" r:id="rId3"/>
    <sheet name="Справочник" sheetId="4" state="hidden" r:id="rId4"/>
  </sheets>
  <definedNames>
    <definedName name="методы">Справочник!$A$2:$A$6</definedName>
    <definedName name="_xlnm.Print_Area" localSheetId="0">'Форма-1'!$A$1:$I$123</definedName>
  </definedNames>
  <calcPr calcId="162913" refMode="R1C1"/>
</workbook>
</file>

<file path=xl/calcChain.xml><?xml version="1.0" encoding="utf-8"?>
<calcChain xmlns="http://schemas.openxmlformats.org/spreadsheetml/2006/main">
  <c r="I98" i="1" l="1"/>
  <c r="H34" i="1"/>
  <c r="I34" i="1" s="1"/>
  <c r="H35" i="1"/>
  <c r="I35" i="1" s="1"/>
  <c r="H36" i="1"/>
  <c r="I36" i="1" s="1"/>
  <c r="H37" i="1"/>
  <c r="I37" i="1" s="1"/>
  <c r="H38" i="1"/>
  <c r="I38" i="1" s="1"/>
  <c r="H39" i="1"/>
  <c r="I39" i="1" s="1"/>
  <c r="H40" i="1"/>
  <c r="I40" i="1" s="1"/>
  <c r="H41" i="1"/>
  <c r="I41" i="1" s="1"/>
  <c r="H42" i="1"/>
  <c r="I42" i="1" s="1"/>
  <c r="H43" i="1"/>
  <c r="I43" i="1" s="1"/>
  <c r="H44" i="1"/>
  <c r="I44" i="1" s="1"/>
  <c r="H45" i="1"/>
  <c r="I45" i="1" s="1"/>
  <c r="H46" i="1"/>
  <c r="I46" i="1" s="1"/>
  <c r="H47" i="1"/>
  <c r="I47" i="1" s="1"/>
  <c r="H48" i="1"/>
  <c r="I48" i="1" s="1"/>
  <c r="H49" i="1"/>
  <c r="I49" i="1" s="1"/>
  <c r="H50" i="1"/>
  <c r="I50" i="1" s="1"/>
  <c r="H51" i="1"/>
  <c r="I51" i="1" s="1"/>
  <c r="H52" i="1"/>
  <c r="I52" i="1" s="1"/>
  <c r="H53" i="1"/>
  <c r="I53" i="1" s="1"/>
  <c r="H54" i="1"/>
  <c r="I54" i="1" s="1"/>
  <c r="H55" i="1"/>
  <c r="I55" i="1" s="1"/>
  <c r="H56" i="1"/>
  <c r="I56" i="1" s="1"/>
  <c r="H57" i="1"/>
  <c r="I57" i="1" s="1"/>
  <c r="H58" i="1"/>
  <c r="I58" i="1" s="1"/>
  <c r="H59" i="1"/>
  <c r="I59" i="1" s="1"/>
  <c r="H60" i="1"/>
  <c r="I60" i="1" s="1"/>
  <c r="H61" i="1"/>
  <c r="I61" i="1" s="1"/>
  <c r="H62" i="1"/>
  <c r="I62" i="1" s="1"/>
  <c r="H63" i="1"/>
  <c r="I63" i="1" s="1"/>
  <c r="H64" i="1"/>
  <c r="I64" i="1" s="1"/>
  <c r="H65" i="1"/>
  <c r="I65" i="1" s="1"/>
  <c r="H66" i="1"/>
  <c r="I66" i="1" s="1"/>
  <c r="H67" i="1"/>
  <c r="I67" i="1" s="1"/>
  <c r="H68" i="1"/>
  <c r="I68" i="1" s="1"/>
  <c r="H69" i="1"/>
  <c r="I69" i="1" s="1"/>
  <c r="H70" i="1"/>
  <c r="I70" i="1" s="1"/>
  <c r="H71" i="1"/>
  <c r="I71" i="1" s="1"/>
  <c r="H72" i="1"/>
  <c r="I72" i="1" s="1"/>
  <c r="H73" i="1"/>
  <c r="I73" i="1" s="1"/>
  <c r="H74" i="1"/>
  <c r="I74" i="1" s="1"/>
  <c r="H75" i="1"/>
  <c r="I75" i="1" s="1"/>
  <c r="H76" i="1"/>
  <c r="I76" i="1" s="1"/>
  <c r="H77" i="1"/>
  <c r="I77" i="1" s="1"/>
  <c r="H78" i="1"/>
  <c r="I78" i="1" s="1"/>
  <c r="H79" i="1"/>
  <c r="I79" i="1" s="1"/>
  <c r="H80" i="1"/>
  <c r="I80" i="1" s="1"/>
  <c r="H81" i="1"/>
  <c r="I81" i="1" s="1"/>
  <c r="H82" i="1"/>
  <c r="I82" i="1" s="1"/>
  <c r="H83" i="1"/>
  <c r="I83" i="1" s="1"/>
  <c r="H84" i="1"/>
  <c r="I84" i="1" s="1"/>
  <c r="H85" i="1"/>
  <c r="I85" i="1" s="1"/>
  <c r="H86" i="1"/>
  <c r="I86" i="1" s="1"/>
  <c r="H87" i="1"/>
  <c r="I87" i="1" s="1"/>
  <c r="H88" i="1"/>
  <c r="I88" i="1" s="1"/>
  <c r="H89" i="1"/>
  <c r="I89" i="1" s="1"/>
  <c r="H90" i="1"/>
  <c r="I90" i="1" s="1"/>
  <c r="H91" i="1"/>
  <c r="I91" i="1" s="1"/>
  <c r="H92" i="1"/>
  <c r="I92" i="1" s="1"/>
  <c r="H93" i="1"/>
  <c r="I93" i="1" s="1"/>
  <c r="H94" i="1"/>
  <c r="I94" i="1" s="1"/>
  <c r="H95" i="1"/>
  <c r="I95" i="1" s="1"/>
  <c r="H96" i="1"/>
  <c r="I96" i="1" s="1"/>
  <c r="H97" i="1"/>
  <c r="I97" i="1" s="1"/>
  <c r="H98" i="1"/>
  <c r="H99" i="1"/>
  <c r="I99" i="1" s="1"/>
  <c r="H100" i="1"/>
  <c r="I100" i="1" s="1"/>
  <c r="H101" i="1"/>
  <c r="I101" i="1" s="1"/>
  <c r="H104" i="1"/>
  <c r="I104" i="1" s="1"/>
  <c r="H105" i="1"/>
  <c r="I105" i="1" s="1"/>
  <c r="H106" i="1"/>
  <c r="I106" i="1" s="1"/>
  <c r="H107" i="1"/>
  <c r="I107" i="1" s="1"/>
  <c r="H108" i="1"/>
  <c r="I108" i="1" s="1"/>
  <c r="H109" i="1"/>
  <c r="I109" i="1" s="1"/>
  <c r="H110" i="1"/>
  <c r="I110" i="1" s="1"/>
  <c r="H111" i="1"/>
  <c r="I111" i="1" s="1"/>
  <c r="H112" i="1"/>
  <c r="I112" i="1" s="1"/>
  <c r="H113" i="1"/>
  <c r="I113" i="1" s="1"/>
  <c r="H114" i="1"/>
  <c r="I114" i="1" s="1"/>
  <c r="H115" i="1"/>
  <c r="I115" i="1" s="1"/>
  <c r="H116" i="1"/>
  <c r="I116" i="1" s="1"/>
  <c r="H117" i="1"/>
  <c r="I117" i="1" s="1"/>
  <c r="H118" i="1"/>
  <c r="I118" i="1" s="1"/>
  <c r="H119" i="1"/>
  <c r="I119" i="1" s="1"/>
  <c r="H120" i="1"/>
  <c r="I120" i="1" s="1"/>
  <c r="H121" i="1"/>
  <c r="I121" i="1" s="1"/>
  <c r="H122" i="1"/>
  <c r="I122" i="1" s="1"/>
  <c r="H33" i="1"/>
  <c r="I33" i="1" s="1"/>
  <c r="H32" i="1"/>
  <c r="I32" i="1" s="1"/>
  <c r="H31" i="1"/>
  <c r="I31" i="1" s="1"/>
  <c r="H30" i="1"/>
  <c r="I30" i="1" s="1"/>
  <c r="H29" i="1"/>
  <c r="I29" i="1" s="1"/>
  <c r="H28" i="1"/>
  <c r="I28" i="1" s="1"/>
  <c r="H27" i="1"/>
  <c r="I27" i="1" s="1"/>
  <c r="H19" i="1" l="1"/>
  <c r="I19" i="1" s="1"/>
  <c r="H20" i="1"/>
  <c r="I20" i="1" s="1"/>
  <c r="H21" i="1"/>
  <c r="I21" i="1" s="1"/>
  <c r="H22" i="1"/>
  <c r="I22" i="1" s="1"/>
  <c r="H23" i="1"/>
  <c r="I23" i="1" s="1"/>
  <c r="H24" i="1"/>
  <c r="I24" i="1" s="1"/>
  <c r="H25" i="1"/>
  <c r="I25" i="1" s="1"/>
  <c r="H26" i="1"/>
  <c r="I26" i="1" s="1"/>
  <c r="H18" i="1"/>
  <c r="I18" i="1" l="1"/>
  <c r="I123" i="1" s="1"/>
  <c r="M22" i="5" l="1"/>
  <c r="K17" i="5" l="1"/>
  <c r="J17" i="5" s="1"/>
  <c r="K18" i="5"/>
  <c r="J18" i="5" s="1"/>
  <c r="K19" i="5"/>
  <c r="J19" i="5" s="1"/>
  <c r="K20" i="5"/>
  <c r="J20" i="5" s="1"/>
  <c r="K21" i="5"/>
  <c r="J21" i="5" s="1"/>
  <c r="J14" i="5"/>
  <c r="K6" i="5"/>
  <c r="J6" i="5" s="1"/>
  <c r="K7" i="5"/>
  <c r="J7" i="5" s="1"/>
  <c r="K8" i="5"/>
  <c r="J8" i="5" s="1"/>
  <c r="K9" i="5"/>
  <c r="J9" i="5" s="1"/>
  <c r="K10" i="5"/>
  <c r="K11" i="5"/>
  <c r="J11" i="5" s="1"/>
  <c r="K12" i="5"/>
  <c r="J12" i="5" s="1"/>
  <c r="K13" i="5"/>
  <c r="J13" i="5" s="1"/>
  <c r="K14" i="5"/>
  <c r="K15" i="5"/>
  <c r="J15" i="5" s="1"/>
  <c r="K16" i="5"/>
  <c r="J16" i="5" s="1"/>
  <c r="J10" i="5" l="1"/>
  <c r="K22" i="5"/>
  <c r="I6" i="6" l="1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5" i="6"/>
</calcChain>
</file>

<file path=xl/sharedStrings.xml><?xml version="1.0" encoding="utf-8"?>
<sst xmlns="http://schemas.openxmlformats.org/spreadsheetml/2006/main" count="553" uniqueCount="200">
  <si>
    <t>Заказчик:</t>
  </si>
  <si>
    <t>Номер строки плана закупки:</t>
  </si>
  <si>
    <t>Предмет закупки:</t>
  </si>
  <si>
    <t>1.</t>
  </si>
  <si>
    <t>2.</t>
  </si>
  <si>
    <t>3.</t>
  </si>
  <si>
    <t>4.</t>
  </si>
  <si>
    <t>метод сопоставимости рыночных цен (анализ рынка)</t>
  </si>
  <si>
    <t>нормативный метод</t>
  </si>
  <si>
    <t>тарифный метод</t>
  </si>
  <si>
    <t>проектно-сметный метод</t>
  </si>
  <si>
    <t>затратный метод</t>
  </si>
  <si>
    <t>методы:</t>
  </si>
  <si>
    <t>5.</t>
  </si>
  <si>
    <t>Количество</t>
  </si>
  <si>
    <t>Ед. изм.</t>
  </si>
  <si>
    <t>№ п/п</t>
  </si>
  <si>
    <t>6.</t>
  </si>
  <si>
    <t>7.</t>
  </si>
  <si>
    <t>8.</t>
  </si>
  <si>
    <t>Основная информация по формированию цены:</t>
  </si>
  <si>
    <t>Наименование продукции, услуг, работ</t>
  </si>
  <si>
    <t>ЧУЗ "КБ "РЖД-Медицина" г. Хабаровск</t>
  </si>
  <si>
    <t>Метод расчета начальной максимальной цены договора</t>
  </si>
  <si>
    <t>Обоснование выбора метода расчета начальной  (максимальной) цены договора</t>
  </si>
  <si>
    <t xml:space="preserve">наличие на рынке более 2-х участников </t>
  </si>
  <si>
    <t>Дата и номер ранее действовавшего договора с указанием контрагента (при наличии)</t>
  </si>
  <si>
    <t>Значение, период и наименование индекса Росстата, отражающего изменение  цен по соответствующей группе продукции</t>
  </si>
  <si>
    <t>Значение коэффициента перерасчета (в случае индексации цены из ранее действовавшего договора)</t>
  </si>
  <si>
    <t>Значение начальной (максимальной) цены договора</t>
  </si>
  <si>
    <t>6.1.</t>
  </si>
  <si>
    <t>6.2.</t>
  </si>
  <si>
    <t>6.3.</t>
  </si>
  <si>
    <t>Перечень значений ценовой информации, использованной в расчете:</t>
  </si>
  <si>
    <t xml:space="preserve">Форма обоснования начальной (максимальной) цены договора с описанием ее формирования </t>
  </si>
  <si>
    <t xml:space="preserve">КП №1, руб. </t>
  </si>
  <si>
    <t xml:space="preserve">КП №2, руб.  </t>
  </si>
  <si>
    <t>КП №3, руб.</t>
  </si>
  <si>
    <t xml:space="preserve">Начальная (максимальная) цена, руб. </t>
  </si>
  <si>
    <t xml:space="preserve">Начальная (максимальная) сумма закупки, руб. </t>
  </si>
  <si>
    <t>шт</t>
  </si>
  <si>
    <t xml:space="preserve"> </t>
  </si>
  <si>
    <t>Порошок стиральный для ручной стирки «Лотос», 400 гр или эквивалент</t>
  </si>
  <si>
    <t xml:space="preserve">Наименование Товара </t>
  </si>
  <si>
    <t>Ед.</t>
  </si>
  <si>
    <t>изм.</t>
  </si>
  <si>
    <t xml:space="preserve">Кол-во   </t>
  </si>
  <si>
    <t>НДС, %.</t>
  </si>
  <si>
    <t>Цена за ед. с НДС, руб.</t>
  </si>
  <si>
    <t>Сумма НДС, руб.</t>
  </si>
  <si>
    <t>Стоимость вкл. НДС, руб.</t>
  </si>
  <si>
    <t>Средство отбеливающее (белизна). Объём 1 л.</t>
  </si>
  <si>
    <t>Жидкое мыло. Объём 5 л.</t>
  </si>
  <si>
    <t>Порошок стиральный для ручной стирки  Объём 0,4 кг.</t>
  </si>
  <si>
    <t>Порошок стиральный для ручной стирки для лаборатории Объём 0,4 кг.</t>
  </si>
  <si>
    <t>Средство для мытья окон 0,75 л.</t>
  </si>
  <si>
    <t>Итого:</t>
  </si>
  <si>
    <t>Наименование Товара</t>
  </si>
  <si>
    <t>Кол-во</t>
  </si>
  <si>
    <t>Период поставки</t>
  </si>
  <si>
    <t>Время</t>
  </si>
  <si>
    <t>час/мин</t>
  </si>
  <si>
    <t>Стоимость включая НДС, руб.</t>
  </si>
  <si>
    <t>13.01.2025-17.01.2025</t>
  </si>
  <si>
    <t>09:00-15:00</t>
  </si>
  <si>
    <t>Мыло туалетное «Детское». Объём 100 гр.</t>
  </si>
  <si>
    <t>Чистящее средство. Порошкообразное. Обьем 400 гр.</t>
  </si>
  <si>
    <t>Порошок стиральный автомат для цветного белья Объём     15 кг.</t>
  </si>
  <si>
    <t>Порошок стиральный автомат для белого белья Объём     15 кг.</t>
  </si>
  <si>
    <t xml:space="preserve">Чистящее средство для сантехники Упаковка – флакон с дозатором «утенок». Объём 1,1 л. </t>
  </si>
  <si>
    <t>10.02.2025-14.02.2025</t>
  </si>
  <si>
    <t>10.03.2025-14.03.2025</t>
  </si>
  <si>
    <t>Мыло хозяйственное 72%. Объём 300 гр.</t>
  </si>
  <si>
    <t>14.04.2025-18.04.2025</t>
  </si>
  <si>
    <t>12.05.2025-16.05.2025</t>
  </si>
  <si>
    <t>09.06.2025-16.06.2025</t>
  </si>
  <si>
    <t>Мыло хозяйственное 72%, 300 гр</t>
  </si>
  <si>
    <t>Отбеливатель 1л., Белизна</t>
  </si>
  <si>
    <t>Чистящее средство для сантехники 750 мл "Санокс-гель" или эквивелент</t>
  </si>
  <si>
    <t>Чистящее средство для сантехники 1л.,"Доместос"  или эквивалент</t>
  </si>
  <si>
    <t xml:space="preserve">Средство для мытья посуды «Биолан» 900 мл или эквивалент </t>
  </si>
  <si>
    <t>Чистящий порошок 480 гр., "Пемолюкс" или эквивалент</t>
  </si>
  <si>
    <t>Средство для удаления стойких жиров с плит 600 мл GRASS Azelit(триггер) или эквивелент</t>
  </si>
  <si>
    <t>Средство для чистки труб 1л Сан-Мастер «ПЕРФОРАТОР-гель» или эквивелент</t>
  </si>
  <si>
    <t>Порошок стиральный  "Чайка" автомат, 5 кг или эквивалент</t>
  </si>
  <si>
    <t>Порошок стиральный  для автоматической стирки "Миф", 2 кг или эквивалент</t>
  </si>
  <si>
    <t>Мыло жидкое хозяйственное 5л, "Стандарт" 72%, евроканистра или эквивалент</t>
  </si>
  <si>
    <t>Чистящий порошок "Выгодная уборка" Лимон (сода-эффект), 400гр или эквивалент</t>
  </si>
  <si>
    <t>Чистящий порошок "Сарма" 400гр или эквивалент</t>
  </si>
  <si>
    <t>Жидкое мыло 5л.,антибактериальное LIGHT, в ассортименте (алое, апельсин, виноград), ПЭТ</t>
  </si>
  <si>
    <t>Средство для мытья стекол "Мисс Чистота", 750 мл или эквивалент</t>
  </si>
  <si>
    <t>Поставка канцелярских товаров</t>
  </si>
  <si>
    <t>Клей жидкий 60 мл флакон с губкой-дозатором, Корея/ или эквивалент</t>
  </si>
  <si>
    <t>Блок  для записей не проклеенный 90х90х90 для записей,  упакованы в термоплёнку бумага офсет 80г\м., белизна не мене 90%</t>
  </si>
  <si>
    <t>Бумага чековая термо 57*12*30мм 50г/м2.</t>
  </si>
  <si>
    <t>Закладки самоклеящиеся пластиковый 12*45 мм 5 цветов</t>
  </si>
  <si>
    <t>Карандаш  заточенный простой, твердость НВ</t>
  </si>
  <si>
    <t xml:space="preserve">Точилка </t>
  </si>
  <si>
    <t>Механический карандаш  0,5 мм</t>
  </si>
  <si>
    <t>Стержени на мех.карандаж 0,5 мм В/ НВ</t>
  </si>
  <si>
    <t>Клейкая лента 12мм х 33 м.</t>
  </si>
  <si>
    <t>Клейкая лента  50 мм*66 м прозрачная 45 мкм.</t>
  </si>
  <si>
    <t>Книга учета 96 л. А4 КЛЕТКА пустографка</t>
  </si>
  <si>
    <t>Книга учета 96 л. А4 ЛИНЕЙКА  пустографка</t>
  </si>
  <si>
    <t>Корректирующая жидкость должна быть на водной основе с кисточкой. Объем флакона 20 мл.</t>
  </si>
  <si>
    <t>Корректирующая лента 5ммх8м, в роллере</t>
  </si>
  <si>
    <t>Подушка штемпельная настольная</t>
  </si>
  <si>
    <t>Калькулятор настольный 14-разрядный.</t>
  </si>
  <si>
    <t xml:space="preserve">Ножницы  23,5 см. </t>
  </si>
  <si>
    <t>Нож канцелярский 18-20 мм.</t>
  </si>
  <si>
    <t>Лезвия для канцелярского ножа  18-20 мм. (должен подходить к ножу, указанной в заявке)</t>
  </si>
  <si>
    <t>Папка-уголок жесткая пластиковая  А4.</t>
  </si>
  <si>
    <t>Папка файловая на 40 файлов А4</t>
  </si>
  <si>
    <t>Папка файловая на 30 файлов A4</t>
  </si>
  <si>
    <t>Папка файловая на 20 файлов A4</t>
  </si>
  <si>
    <t>Папка-скоросшиватель "Дело" 450 г/м², А4, мелованный картон</t>
  </si>
  <si>
    <t xml:space="preserve">Папка на кольцах 70 </t>
  </si>
  <si>
    <t>Скоросшиватель пластиковый А4</t>
  </si>
  <si>
    <t>Папка А4, пружинный скоросшиватель с карманом, корешок 15 мм</t>
  </si>
  <si>
    <t>Папка конверт с кнопкой</t>
  </si>
  <si>
    <t>Папка А4, с бок. прижимом, корешок 17 мм, пластик 700 мкм</t>
  </si>
  <si>
    <t xml:space="preserve">Резинка стирательная  белая не менее 45*19*10 мм. </t>
  </si>
  <si>
    <t>Ручка шариковая синяя MC GOLD-300, Piano GOLD, Корея/ или эквивалент</t>
  </si>
  <si>
    <t>Стержень шариковый синий MC GOLD-300, Piano GOLD, Корея</t>
  </si>
  <si>
    <t>Ручка шариковая синяя, 1,00 мм.</t>
  </si>
  <si>
    <t xml:space="preserve">Стержень шариковый, синий (должен подходить к ручке, указанной в заявке), </t>
  </si>
  <si>
    <t>Ручка шариковая красная 0,5- 1,00 мм.</t>
  </si>
  <si>
    <t>Ручка шариковая зеленая 1,00 мм</t>
  </si>
  <si>
    <t xml:space="preserve">Ручка гелевая черная </t>
  </si>
  <si>
    <t>Степлер  №10 до 12 л пластиковый корпус металлический, встроенный антистеплер.</t>
  </si>
  <si>
    <t>Скобы для степлера №10 1000 шт.</t>
  </si>
  <si>
    <t>Степлер №24</t>
  </si>
  <si>
    <t>Скобы для степлера №24/6 1000 шт.</t>
  </si>
  <si>
    <t>Дырокол от 65 л.</t>
  </si>
  <si>
    <t>Скрепки размером 33 мм, никелированные в упаковке  100шт.</t>
  </si>
  <si>
    <t>Скрепки размером 50 мм, никелированные в упаковке  100шт.</t>
  </si>
  <si>
    <t>Текстовыделитель скошенный наконечник 1-5 мм желтый</t>
  </si>
  <si>
    <t>Текстовыделитель скошенный наконечник 1-5 мм зеленый</t>
  </si>
  <si>
    <t>Текстовыделитель скошенный наконечник 1-5 мм оранжевый</t>
  </si>
  <si>
    <t xml:space="preserve">Тетрадь  А5 96 листов, клетка. (листы белые) </t>
  </si>
  <si>
    <t xml:space="preserve">Тетрадь А5 48 листов, клетка, (листы белые) </t>
  </si>
  <si>
    <t xml:space="preserve">Тетрадь А5 24 листов, клетка, (листы белые) </t>
  </si>
  <si>
    <t xml:space="preserve">Элемент питания АА (пальчиковые) </t>
  </si>
  <si>
    <t xml:space="preserve">Элемент питания  AAA  (мизинчиковая) </t>
  </si>
  <si>
    <t>Зажим для бумаги 51 мм 12 шт/упак</t>
  </si>
  <si>
    <t>Зажим для бумаги 41 мм 12 шт/упак</t>
  </si>
  <si>
    <t>Зажим для бумаги 32 мм 12 шт/упак</t>
  </si>
  <si>
    <t>Зажим для бумаги 25 мм 12 шт/упак</t>
  </si>
  <si>
    <t>Линейка 30 см</t>
  </si>
  <si>
    <t xml:space="preserve">Маркер  двусторонний 1,2/05 черный </t>
  </si>
  <si>
    <t>Маркер пермаментный черный 0,6- 1 мм. Водостойкий</t>
  </si>
  <si>
    <t>Маркеры черный  3 мм</t>
  </si>
  <si>
    <t>Маркер пермаментный синий толстый 3 мм</t>
  </si>
  <si>
    <t>Маркер пермаментный красный толстый 3 мм</t>
  </si>
  <si>
    <t>Лоток вертикальный сборный на 3 отделения</t>
  </si>
  <si>
    <t>Лоток вертикальный сборный на 1 отделения</t>
  </si>
  <si>
    <t>Органайзер настольный, черный, Classic, Attomex/или эквивалент</t>
  </si>
  <si>
    <t>Нить лавсановая, белый, диаметр 1,5мм, плотность 460, 500 метров для прошивки документов</t>
  </si>
  <si>
    <t>Бейдж с метал.зажимом</t>
  </si>
  <si>
    <t>Стержень гелевый черный</t>
  </si>
  <si>
    <t>Бумага чековая термо 80*120*26 внешний термостат</t>
  </si>
  <si>
    <t>Бумага серая</t>
  </si>
  <si>
    <t>Папка файловая на 80 файлов А4</t>
  </si>
  <si>
    <t>Папка файловая на 60 файлов А4</t>
  </si>
  <si>
    <t>Дырокол для люверсов</t>
  </si>
  <si>
    <t>Рамка белая пластиковая А4</t>
  </si>
  <si>
    <t>Текстовыделитель скошенный наконечник 1-5 мм голубой</t>
  </si>
  <si>
    <t>Текстовыделитель скошенный наконечник 1-5 мм фиолетовый</t>
  </si>
  <si>
    <t>Зажим для бумаги 19 мм 12 шт/упак</t>
  </si>
  <si>
    <t>Магнит для доски 3 см, (5шт/упак)</t>
  </si>
  <si>
    <t>Стиратель (Губка) для доски с магнитом 10,5*5,5</t>
  </si>
  <si>
    <t xml:space="preserve">Набор маркеров для доски 5мм, 4 цв.(черный, красный, синий, зеленый) </t>
  </si>
  <si>
    <t>Папка на резинке А4, 30 мм пластик deVENTE Daily</t>
  </si>
  <si>
    <t>Ножницы 21 см</t>
  </si>
  <si>
    <t>Стержени на мех.карандаж 0,7 мм В/ НВ</t>
  </si>
  <si>
    <t xml:space="preserve">Набор шар ручек 6цв 0,7мм deVENTE Cosmo </t>
  </si>
  <si>
    <t>Ручка шариковая черная MC GOLD-300, Piano GOLD, Корея/ или эквивалент</t>
  </si>
  <si>
    <t>Ручка шариковая красная MC GOLD-300, Piano GOLD, Корея/ или эквивалент</t>
  </si>
  <si>
    <t>Скрепки размером 28 мм, никелированные в упаковке  100шт.</t>
  </si>
  <si>
    <t xml:space="preserve">Степлер №23/6-23/13 до 100л Attomex мощный </t>
  </si>
  <si>
    <t>Скобы для степлера №23/13 (1000шт)</t>
  </si>
  <si>
    <t>упак</t>
  </si>
  <si>
    <t>Бумага  для заметок с клеевым краем 51х76 мм, светлые оттенки 100 листов</t>
  </si>
  <si>
    <t xml:space="preserve">Термобумага для факсов  210мм х 30м х 12мм </t>
  </si>
  <si>
    <t>рул</t>
  </si>
  <si>
    <t>Ручка шариковая 0,7 мм синяя Erich Krause</t>
  </si>
  <si>
    <t xml:space="preserve">Элемент питания  2032  </t>
  </si>
  <si>
    <t>набор</t>
  </si>
  <si>
    <t>Маркер-краска красный</t>
  </si>
  <si>
    <t>Маркер-краска черный</t>
  </si>
  <si>
    <r>
      <t>Блок закладки самоклеящиеся бумажные 25*76 мм</t>
    </r>
    <r>
      <rPr>
        <sz val="12"/>
        <rFont val="Times New Roman"/>
        <family val="1"/>
        <charset val="204"/>
      </rPr>
      <t xml:space="preserve"> 3-х цветов</t>
    </r>
    <r>
      <rPr>
        <sz val="12"/>
        <color theme="1"/>
        <rFont val="Times New Roman"/>
        <family val="1"/>
        <charset val="204"/>
      </rPr>
      <t xml:space="preserve"> широкие</t>
    </r>
  </si>
  <si>
    <r>
      <t xml:space="preserve">Настольная штемпельная подушка 50х90мм Trodat 9051 </t>
    </r>
    <r>
      <rPr>
        <sz val="12"/>
        <rFont val="Times New Roman"/>
        <family val="1"/>
        <charset val="204"/>
      </rPr>
      <t>неокрашенная</t>
    </r>
    <r>
      <rPr>
        <sz val="12"/>
        <color theme="1"/>
        <rFont val="Times New Roman"/>
        <family val="1"/>
        <charset val="204"/>
      </rPr>
      <t xml:space="preserve"> или эквивалент</t>
    </r>
  </si>
  <si>
    <t>Клей-карандаш 21г. ErichKrause или Berlingo/ или эквивалент</t>
  </si>
  <si>
    <t>Краска для заправки штемпельных подушек с дозатором. Объем флакона 28 мл; Цвет – синий. Trodat / или эквивалент</t>
  </si>
  <si>
    <t>Подушка для увлажнения пальцев, поролон</t>
  </si>
  <si>
    <t>Папка (конверт)с молнией, А4</t>
  </si>
  <si>
    <t>Ручка шариковая на подставке 0,7 мм, синяя</t>
  </si>
  <si>
    <t>Люверсы, диаметр 4,5 мм, серебристые, 250 шт/упак.</t>
  </si>
  <si>
    <t>Папка на кольцах 50 мм</t>
  </si>
  <si>
    <t>Датер-миниленточный авт.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</si>
</sst>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0"/>
  </numFmts>
  <fonts count="10" x14ac:knownFonts="1"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.5"/>
      <color theme="1"/>
      <name val="Times New Roman"/>
      <family val="1"/>
      <charset val="204"/>
    </font>
    <font>
      <sz val="12.5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Border="1" applyAlignment="1">
      <alignment horizontal="center" wrapText="1"/>
    </xf>
    <xf numFmtId="0" fontId="4" fillId="0" borderId="0" xfId="0" applyFont="1" applyBorder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9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justify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9" fontId="5" fillId="0" borderId="9" xfId="0" applyNumberFormat="1" applyFont="1" applyBorder="1" applyAlignment="1">
      <alignment horizontal="center" vertical="center" wrapText="1"/>
    </xf>
    <xf numFmtId="4" fontId="6" fillId="0" borderId="9" xfId="0" applyNumberFormat="1" applyFont="1" applyBorder="1" applyAlignment="1">
      <alignment horizontal="center" vertical="center" wrapText="1"/>
    </xf>
    <xf numFmtId="4" fontId="6" fillId="0" borderId="0" xfId="0" applyNumberFormat="1" applyFont="1" applyBorder="1" applyAlignment="1">
      <alignment horizontal="center" vertical="center" wrapText="1"/>
    </xf>
    <xf numFmtId="4" fontId="6" fillId="0" borderId="7" xfId="0" applyNumberFormat="1" applyFont="1" applyBorder="1" applyAlignment="1">
      <alignment horizontal="center" vertical="center" wrapText="1"/>
    </xf>
    <xf numFmtId="0" fontId="5" fillId="0" borderId="16" xfId="0" applyFont="1" applyBorder="1" applyAlignment="1">
      <alignment horizontal="justify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" fontId="5" fillId="0" borderId="2" xfId="0" applyNumberFormat="1" applyFont="1" applyBorder="1"/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7" fillId="3" borderId="1" xfId="0" applyFont="1" applyFill="1" applyBorder="1" applyAlignment="1">
      <alignment wrapText="1"/>
    </xf>
    <xf numFmtId="0" fontId="7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wrapText="1"/>
    </xf>
    <xf numFmtId="4" fontId="2" fillId="0" borderId="1" xfId="0" applyNumberFormat="1" applyFont="1" applyBorder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4" fontId="2" fillId="0" borderId="1" xfId="0" applyNumberFormat="1" applyFont="1" applyBorder="1" applyAlignment="1">
      <alignment horizontal="center" wrapText="1"/>
    </xf>
    <xf numFmtId="0" fontId="2" fillId="0" borderId="25" xfId="0" applyFont="1" applyBorder="1" applyAlignment="1"/>
    <xf numFmtId="0" fontId="0" fillId="0" borderId="26" xfId="0" applyBorder="1" applyAlignment="1"/>
    <xf numFmtId="0" fontId="0" fillId="0" borderId="27" xfId="0" applyBorder="1" applyAlignment="1"/>
    <xf numFmtId="0" fontId="2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/>
    <xf numFmtId="0" fontId="5" fillId="0" borderId="2" xfId="0" applyFont="1" applyBorder="1" applyAlignment="1"/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123"/>
  <sheetViews>
    <sheetView tabSelected="1" view="pageBreakPreview" topLeftCell="A24" zoomScale="70" zoomScaleNormal="70" zoomScaleSheetLayoutView="70" workbookViewId="0">
      <selection activeCell="E32" sqref="E32"/>
    </sheetView>
  </sheetViews>
  <sheetFormatPr defaultRowHeight="18.75" x14ac:dyDescent="0.3"/>
  <cols>
    <col min="1" max="1" width="6.85546875" style="4" bestFit="1" customWidth="1"/>
    <col min="2" max="2" width="75.140625" style="6" customWidth="1"/>
    <col min="3" max="3" width="13.7109375" style="6" customWidth="1"/>
    <col min="4" max="4" width="25.5703125" style="4" customWidth="1"/>
    <col min="5" max="5" width="20" style="4" customWidth="1"/>
    <col min="6" max="6" width="19.5703125" style="4" customWidth="1"/>
    <col min="7" max="7" width="20.140625" style="4" customWidth="1"/>
    <col min="8" max="8" width="21.7109375" style="4" customWidth="1"/>
    <col min="9" max="10" width="25" style="4" customWidth="1"/>
    <col min="11" max="11" width="16.28515625" style="4" customWidth="1"/>
    <col min="12" max="16384" width="9.140625" style="4"/>
  </cols>
  <sheetData>
    <row r="1" spans="1:13" s="2" customFormat="1" ht="37.5" customHeight="1" x14ac:dyDescent="0.3">
      <c r="A1" s="67" t="s">
        <v>34</v>
      </c>
      <c r="B1" s="67"/>
      <c r="C1" s="67"/>
      <c r="D1" s="67"/>
      <c r="E1" s="67"/>
      <c r="F1" s="67"/>
      <c r="G1" s="67"/>
      <c r="H1" s="67"/>
      <c r="I1" s="1"/>
      <c r="J1" s="1"/>
      <c r="K1" s="1"/>
    </row>
    <row r="2" spans="1:13" x14ac:dyDescent="0.3">
      <c r="A2" s="69" t="s">
        <v>20</v>
      </c>
      <c r="B2" s="69"/>
      <c r="C2" s="69"/>
      <c r="D2" s="69"/>
      <c r="E2" s="3"/>
      <c r="F2" s="3"/>
      <c r="G2" s="3"/>
      <c r="H2" s="3"/>
    </row>
    <row r="3" spans="1:13" x14ac:dyDescent="0.3">
      <c r="A3" s="14" t="s">
        <v>3</v>
      </c>
      <c r="B3" s="13" t="s">
        <v>0</v>
      </c>
      <c r="C3" s="70" t="s">
        <v>22</v>
      </c>
      <c r="D3" s="70"/>
    </row>
    <row r="4" spans="1:13" ht="43.5" customHeight="1" x14ac:dyDescent="0.3">
      <c r="A4" s="14" t="s">
        <v>4</v>
      </c>
      <c r="B4" s="13" t="s">
        <v>2</v>
      </c>
      <c r="C4" s="70" t="s">
        <v>91</v>
      </c>
      <c r="D4" s="70"/>
    </row>
    <row r="5" spans="1:13" x14ac:dyDescent="0.3">
      <c r="A5" s="14" t="s">
        <v>5</v>
      </c>
      <c r="B5" s="13" t="s">
        <v>1</v>
      </c>
      <c r="C5" s="71">
        <v>25020108035</v>
      </c>
      <c r="D5" s="71"/>
    </row>
    <row r="6" spans="1:13" x14ac:dyDescent="0.3">
      <c r="A6" s="14" t="s">
        <v>6</v>
      </c>
      <c r="B6" s="13" t="s">
        <v>23</v>
      </c>
      <c r="C6" s="69" t="s">
        <v>7</v>
      </c>
      <c r="D6" s="69"/>
    </row>
    <row r="7" spans="1:13" ht="37.5" x14ac:dyDescent="0.3">
      <c r="A7" s="14" t="s">
        <v>13</v>
      </c>
      <c r="B7" s="13" t="s">
        <v>24</v>
      </c>
      <c r="C7" s="69" t="s">
        <v>25</v>
      </c>
      <c r="D7" s="69"/>
    </row>
    <row r="8" spans="1:13" ht="37.5" x14ac:dyDescent="0.3">
      <c r="A8" s="14" t="s">
        <v>17</v>
      </c>
      <c r="B8" s="13" t="s">
        <v>33</v>
      </c>
      <c r="C8" s="71"/>
      <c r="D8" s="71"/>
    </row>
    <row r="9" spans="1:13" x14ac:dyDescent="0.3">
      <c r="A9" s="14" t="s">
        <v>30</v>
      </c>
      <c r="B9" s="13"/>
      <c r="C9" s="72"/>
      <c r="D9" s="72"/>
      <c r="G9" s="4" t="s">
        <v>41</v>
      </c>
    </row>
    <row r="10" spans="1:13" x14ac:dyDescent="0.3">
      <c r="A10" s="14" t="s">
        <v>31</v>
      </c>
      <c r="B10" s="13"/>
      <c r="C10" s="72"/>
      <c r="D10" s="72"/>
    </row>
    <row r="11" spans="1:13" x14ac:dyDescent="0.3">
      <c r="A11" s="14" t="s">
        <v>32</v>
      </c>
      <c r="B11" s="13"/>
      <c r="C11" s="72"/>
      <c r="D11" s="72"/>
    </row>
    <row r="12" spans="1:13" ht="37.5" hidden="1" x14ac:dyDescent="0.3">
      <c r="A12" s="14" t="s">
        <v>18</v>
      </c>
      <c r="B12" s="13" t="s">
        <v>26</v>
      </c>
      <c r="C12" s="70"/>
      <c r="D12" s="70"/>
    </row>
    <row r="13" spans="1:13" ht="56.25" hidden="1" x14ac:dyDescent="0.3">
      <c r="A13" s="14" t="s">
        <v>19</v>
      </c>
      <c r="B13" s="13" t="s">
        <v>27</v>
      </c>
      <c r="C13" s="69"/>
      <c r="D13" s="69"/>
    </row>
    <row r="14" spans="1:13" ht="18" hidden="1" customHeight="1" x14ac:dyDescent="0.3">
      <c r="A14" s="14" t="s">
        <v>18</v>
      </c>
      <c r="B14" s="13" t="s">
        <v>28</v>
      </c>
      <c r="C14" s="69"/>
      <c r="D14" s="69"/>
    </row>
    <row r="15" spans="1:13" x14ac:dyDescent="0.3">
      <c r="A15" s="14" t="s">
        <v>18</v>
      </c>
      <c r="B15" s="13" t="s">
        <v>29</v>
      </c>
      <c r="C15" s="68">
        <v>402240.4</v>
      </c>
      <c r="D15" s="68"/>
      <c r="E15" s="5"/>
      <c r="F15" s="5"/>
      <c r="G15" s="5"/>
      <c r="H15" s="5"/>
      <c r="I15" s="5"/>
      <c r="J15" s="5"/>
    </row>
    <row r="16" spans="1:13" ht="18.75" customHeight="1" x14ac:dyDescent="0.3">
      <c r="A16" s="76" t="s">
        <v>16</v>
      </c>
      <c r="B16" s="76" t="s">
        <v>21</v>
      </c>
      <c r="C16" s="66" t="s">
        <v>15</v>
      </c>
      <c r="D16" s="66" t="s">
        <v>14</v>
      </c>
      <c r="E16" s="66" t="s">
        <v>35</v>
      </c>
      <c r="F16" s="66" t="s">
        <v>36</v>
      </c>
      <c r="G16" s="66" t="s">
        <v>37</v>
      </c>
      <c r="H16" s="66" t="s">
        <v>38</v>
      </c>
      <c r="I16" s="66" t="s">
        <v>39</v>
      </c>
      <c r="J16" s="29"/>
      <c r="K16" s="3"/>
      <c r="L16" s="3"/>
      <c r="M16" s="3"/>
    </row>
    <row r="17" spans="1:13" ht="52.5" customHeight="1" x14ac:dyDescent="0.3">
      <c r="A17" s="77"/>
      <c r="B17" s="77"/>
      <c r="C17" s="66"/>
      <c r="D17" s="66"/>
      <c r="E17" s="66"/>
      <c r="F17" s="66"/>
      <c r="G17" s="66"/>
      <c r="H17" s="66"/>
      <c r="I17" s="66"/>
      <c r="J17" s="29"/>
      <c r="K17" s="3"/>
      <c r="L17" s="3"/>
      <c r="M17" s="3"/>
    </row>
    <row r="18" spans="1:13" ht="34.5" customHeight="1" x14ac:dyDescent="0.3">
      <c r="A18" s="15">
        <v>1</v>
      </c>
      <c r="B18" s="55" t="s">
        <v>192</v>
      </c>
      <c r="C18" s="57" t="s">
        <v>40</v>
      </c>
      <c r="D18" s="57">
        <v>11</v>
      </c>
      <c r="E18" s="60">
        <v>150</v>
      </c>
      <c r="F18" s="60">
        <v>105</v>
      </c>
      <c r="G18" s="60">
        <v>105</v>
      </c>
      <c r="H18" s="61">
        <f t="shared" ref="H18:H49" si="0">(E18+F18+G18)/3</f>
        <v>120</v>
      </c>
      <c r="I18" s="62">
        <f t="shared" ref="I18:I49" si="1">H18*D18</f>
        <v>1320</v>
      </c>
      <c r="J18" s="63"/>
      <c r="K18" s="59"/>
      <c r="L18" s="28"/>
      <c r="M18" s="3"/>
    </row>
    <row r="19" spans="1:13" ht="39.75" customHeight="1" x14ac:dyDescent="0.3">
      <c r="A19" s="54">
        <v>2</v>
      </c>
      <c r="B19" s="55" t="s">
        <v>92</v>
      </c>
      <c r="C19" s="57" t="s">
        <v>40</v>
      </c>
      <c r="D19" s="57">
        <v>1239</v>
      </c>
      <c r="E19" s="60">
        <v>100</v>
      </c>
      <c r="F19" s="60">
        <v>120</v>
      </c>
      <c r="G19" s="60">
        <v>95</v>
      </c>
      <c r="H19" s="61">
        <f t="shared" si="0"/>
        <v>105</v>
      </c>
      <c r="I19" s="62">
        <f t="shared" si="1"/>
        <v>130095</v>
      </c>
      <c r="J19" s="63"/>
      <c r="K19" s="59"/>
      <c r="L19" s="28"/>
      <c r="M19" s="3"/>
    </row>
    <row r="20" spans="1:13" ht="45.75" customHeight="1" x14ac:dyDescent="0.3">
      <c r="A20" s="54">
        <v>3</v>
      </c>
      <c r="B20" s="55" t="s">
        <v>93</v>
      </c>
      <c r="C20" s="57" t="s">
        <v>40</v>
      </c>
      <c r="D20" s="57">
        <v>33</v>
      </c>
      <c r="E20" s="60">
        <v>200</v>
      </c>
      <c r="F20" s="60">
        <v>110</v>
      </c>
      <c r="G20" s="60">
        <v>185</v>
      </c>
      <c r="H20" s="61">
        <f t="shared" si="0"/>
        <v>165</v>
      </c>
      <c r="I20" s="62">
        <f t="shared" si="1"/>
        <v>5445</v>
      </c>
      <c r="J20" s="63"/>
      <c r="K20" s="59"/>
      <c r="L20" s="28"/>
      <c r="M20" s="3"/>
    </row>
    <row r="21" spans="1:13" ht="41.25" customHeight="1" x14ac:dyDescent="0.3">
      <c r="A21" s="54">
        <v>4</v>
      </c>
      <c r="B21" s="55" t="s">
        <v>182</v>
      </c>
      <c r="C21" s="57" t="s">
        <v>40</v>
      </c>
      <c r="D21" s="57">
        <v>10</v>
      </c>
      <c r="E21" s="60">
        <v>40</v>
      </c>
      <c r="F21" s="60">
        <v>28</v>
      </c>
      <c r="G21" s="60">
        <v>35</v>
      </c>
      <c r="H21" s="61">
        <f t="shared" si="0"/>
        <v>34.333333333333336</v>
      </c>
      <c r="I21" s="62">
        <f t="shared" si="1"/>
        <v>343.33333333333337</v>
      </c>
      <c r="J21" s="63"/>
      <c r="K21" s="59"/>
      <c r="L21" s="28"/>
      <c r="M21" s="3"/>
    </row>
    <row r="22" spans="1:13" ht="34.5" customHeight="1" x14ac:dyDescent="0.3">
      <c r="A22" s="54">
        <v>5</v>
      </c>
      <c r="B22" s="55" t="s">
        <v>183</v>
      </c>
      <c r="C22" s="57" t="s">
        <v>40</v>
      </c>
      <c r="D22" s="57">
        <v>50</v>
      </c>
      <c r="E22" s="60">
        <v>310</v>
      </c>
      <c r="F22" s="60">
        <v>287</v>
      </c>
      <c r="G22" s="60">
        <v>310</v>
      </c>
      <c r="H22" s="61">
        <f t="shared" si="0"/>
        <v>302.33333333333331</v>
      </c>
      <c r="I22" s="62">
        <f t="shared" si="1"/>
        <v>15116.666666666666</v>
      </c>
      <c r="J22" s="63"/>
      <c r="K22" s="59"/>
      <c r="L22" s="28"/>
      <c r="M22" s="3"/>
    </row>
    <row r="23" spans="1:13" ht="34.5" customHeight="1" x14ac:dyDescent="0.3">
      <c r="A23" s="54">
        <v>6</v>
      </c>
      <c r="B23" s="55" t="s">
        <v>94</v>
      </c>
      <c r="C23" s="57" t="s">
        <v>184</v>
      </c>
      <c r="D23" s="57">
        <v>60</v>
      </c>
      <c r="E23" s="60">
        <v>36</v>
      </c>
      <c r="F23" s="60">
        <v>33</v>
      </c>
      <c r="G23" s="60">
        <v>45</v>
      </c>
      <c r="H23" s="61">
        <f t="shared" si="0"/>
        <v>38</v>
      </c>
      <c r="I23" s="62">
        <f t="shared" si="1"/>
        <v>2280</v>
      </c>
      <c r="J23" s="63"/>
      <c r="K23" s="59"/>
      <c r="L23" s="28"/>
      <c r="M23" s="3"/>
    </row>
    <row r="24" spans="1:13" ht="37.5" customHeight="1" x14ac:dyDescent="0.3">
      <c r="A24" s="54">
        <v>7</v>
      </c>
      <c r="B24" s="55" t="s">
        <v>199</v>
      </c>
      <c r="C24" s="57" t="s">
        <v>40</v>
      </c>
      <c r="D24" s="57">
        <v>25</v>
      </c>
      <c r="E24" s="60">
        <v>580</v>
      </c>
      <c r="F24" s="60">
        <v>520</v>
      </c>
      <c r="G24" s="60">
        <v>435</v>
      </c>
      <c r="H24" s="61">
        <f t="shared" si="0"/>
        <v>511.66666666666669</v>
      </c>
      <c r="I24" s="62">
        <f t="shared" si="1"/>
        <v>12791.666666666668</v>
      </c>
      <c r="J24" s="63"/>
      <c r="K24" s="59"/>
      <c r="L24" s="28"/>
      <c r="M24" s="3"/>
    </row>
    <row r="25" spans="1:13" ht="33" customHeight="1" x14ac:dyDescent="0.3">
      <c r="A25" s="54">
        <v>8</v>
      </c>
      <c r="B25" s="55" t="s">
        <v>95</v>
      </c>
      <c r="C25" s="57" t="s">
        <v>40</v>
      </c>
      <c r="D25" s="57">
        <v>21</v>
      </c>
      <c r="E25" s="60">
        <v>22</v>
      </c>
      <c r="F25" s="60">
        <v>23</v>
      </c>
      <c r="G25" s="60">
        <v>23</v>
      </c>
      <c r="H25" s="61">
        <f t="shared" si="0"/>
        <v>22.666666666666668</v>
      </c>
      <c r="I25" s="62">
        <f t="shared" si="1"/>
        <v>476</v>
      </c>
      <c r="J25" s="63"/>
      <c r="K25" s="59"/>
      <c r="L25" s="28"/>
      <c r="M25" s="3"/>
    </row>
    <row r="26" spans="1:13" ht="34.5" customHeight="1" x14ac:dyDescent="0.3">
      <c r="A26" s="54">
        <v>9</v>
      </c>
      <c r="B26" s="55" t="s">
        <v>96</v>
      </c>
      <c r="C26" s="57" t="s">
        <v>40</v>
      </c>
      <c r="D26" s="57">
        <v>114</v>
      </c>
      <c r="E26" s="60">
        <v>7</v>
      </c>
      <c r="F26" s="60">
        <v>7</v>
      </c>
      <c r="G26" s="60">
        <v>10</v>
      </c>
      <c r="H26" s="61">
        <f t="shared" si="0"/>
        <v>8</v>
      </c>
      <c r="I26" s="62">
        <f t="shared" si="1"/>
        <v>912</v>
      </c>
      <c r="J26" s="63"/>
      <c r="K26" s="59"/>
      <c r="L26" s="28"/>
      <c r="M26" s="3"/>
    </row>
    <row r="27" spans="1:13" ht="34.5" customHeight="1" x14ac:dyDescent="0.3">
      <c r="A27" s="54">
        <v>10</v>
      </c>
      <c r="B27" s="55" t="s">
        <v>97</v>
      </c>
      <c r="C27" s="57" t="s">
        <v>40</v>
      </c>
      <c r="D27" s="57">
        <v>4</v>
      </c>
      <c r="E27" s="60">
        <v>25</v>
      </c>
      <c r="F27" s="60">
        <v>20</v>
      </c>
      <c r="G27" s="60">
        <v>25</v>
      </c>
      <c r="H27" s="61">
        <f t="shared" si="0"/>
        <v>23.333333333333332</v>
      </c>
      <c r="I27" s="62">
        <f t="shared" si="1"/>
        <v>93.333333333333329</v>
      </c>
      <c r="J27" s="63"/>
      <c r="K27" s="59"/>
      <c r="L27" s="28"/>
      <c r="M27" s="3"/>
    </row>
    <row r="28" spans="1:13" ht="34.5" customHeight="1" x14ac:dyDescent="0.3">
      <c r="A28" s="54">
        <v>11</v>
      </c>
      <c r="B28" s="55" t="s">
        <v>98</v>
      </c>
      <c r="C28" s="57" t="s">
        <v>40</v>
      </c>
      <c r="D28" s="57">
        <v>8</v>
      </c>
      <c r="E28" s="60">
        <v>19</v>
      </c>
      <c r="F28" s="60">
        <v>21</v>
      </c>
      <c r="G28" s="60">
        <v>19</v>
      </c>
      <c r="H28" s="61">
        <f t="shared" si="0"/>
        <v>19.666666666666668</v>
      </c>
      <c r="I28" s="62">
        <f t="shared" si="1"/>
        <v>157.33333333333334</v>
      </c>
      <c r="J28" s="63"/>
      <c r="K28" s="59"/>
      <c r="L28" s="28"/>
      <c r="M28" s="3"/>
    </row>
    <row r="29" spans="1:13" ht="34.5" customHeight="1" x14ac:dyDescent="0.3">
      <c r="A29" s="54">
        <v>12</v>
      </c>
      <c r="B29" s="55" t="s">
        <v>99</v>
      </c>
      <c r="C29" s="57" t="s">
        <v>181</v>
      </c>
      <c r="D29" s="57">
        <v>15</v>
      </c>
      <c r="E29" s="60">
        <v>10</v>
      </c>
      <c r="F29" s="60">
        <v>9</v>
      </c>
      <c r="G29" s="60">
        <v>10</v>
      </c>
      <c r="H29" s="61">
        <f t="shared" si="0"/>
        <v>9.6666666666666661</v>
      </c>
      <c r="I29" s="62">
        <f t="shared" si="1"/>
        <v>145</v>
      </c>
      <c r="J29" s="63"/>
      <c r="K29" s="59"/>
      <c r="L29" s="28"/>
      <c r="M29" s="3"/>
    </row>
    <row r="30" spans="1:13" ht="34.5" customHeight="1" x14ac:dyDescent="0.3">
      <c r="A30" s="54">
        <v>13</v>
      </c>
      <c r="B30" s="55" t="s">
        <v>100</v>
      </c>
      <c r="C30" s="57" t="s">
        <v>40</v>
      </c>
      <c r="D30" s="57">
        <v>5</v>
      </c>
      <c r="E30" s="60">
        <v>20</v>
      </c>
      <c r="F30" s="60">
        <v>20</v>
      </c>
      <c r="G30" s="60">
        <v>20</v>
      </c>
      <c r="H30" s="61">
        <f t="shared" si="0"/>
        <v>20</v>
      </c>
      <c r="I30" s="62">
        <f t="shared" si="1"/>
        <v>100</v>
      </c>
      <c r="J30" s="63"/>
      <c r="K30" s="59"/>
      <c r="L30" s="28"/>
      <c r="M30" s="3"/>
    </row>
    <row r="31" spans="1:13" ht="34.5" customHeight="1" x14ac:dyDescent="0.3">
      <c r="A31" s="54">
        <v>14</v>
      </c>
      <c r="B31" s="56" t="s">
        <v>101</v>
      </c>
      <c r="C31" s="58" t="s">
        <v>40</v>
      </c>
      <c r="D31" s="58">
        <v>138</v>
      </c>
      <c r="E31" s="60">
        <v>180</v>
      </c>
      <c r="F31" s="60">
        <v>104</v>
      </c>
      <c r="G31" s="60">
        <v>175</v>
      </c>
      <c r="H31" s="61">
        <f t="shared" si="0"/>
        <v>153</v>
      </c>
      <c r="I31" s="62">
        <f t="shared" si="1"/>
        <v>21114</v>
      </c>
      <c r="J31" s="63"/>
      <c r="K31" s="59"/>
      <c r="L31" s="28"/>
      <c r="M31" s="3"/>
    </row>
    <row r="32" spans="1:13" ht="34.5" customHeight="1" x14ac:dyDescent="0.3">
      <c r="A32" s="54">
        <v>15</v>
      </c>
      <c r="B32" s="56" t="s">
        <v>102</v>
      </c>
      <c r="C32" s="58" t="s">
        <v>40</v>
      </c>
      <c r="D32" s="58">
        <v>42</v>
      </c>
      <c r="E32" s="60">
        <v>295</v>
      </c>
      <c r="F32" s="60">
        <v>235</v>
      </c>
      <c r="G32" s="60">
        <v>292</v>
      </c>
      <c r="H32" s="61">
        <f t="shared" si="0"/>
        <v>274</v>
      </c>
      <c r="I32" s="62">
        <f t="shared" si="1"/>
        <v>11508</v>
      </c>
      <c r="J32" s="63"/>
      <c r="K32" s="59"/>
      <c r="L32" s="28"/>
      <c r="M32" s="3"/>
    </row>
    <row r="33" spans="1:52" ht="34.5" customHeight="1" x14ac:dyDescent="0.3">
      <c r="A33" s="54">
        <v>16</v>
      </c>
      <c r="B33" s="55" t="s">
        <v>103</v>
      </c>
      <c r="C33" s="57" t="s">
        <v>40</v>
      </c>
      <c r="D33" s="57">
        <v>10</v>
      </c>
      <c r="E33" s="60">
        <v>220</v>
      </c>
      <c r="F33" s="60">
        <v>291</v>
      </c>
      <c r="G33" s="60">
        <v>220</v>
      </c>
      <c r="H33" s="61">
        <f t="shared" si="0"/>
        <v>243.66666666666666</v>
      </c>
      <c r="I33" s="62">
        <f t="shared" si="1"/>
        <v>2436.6666666666665</v>
      </c>
      <c r="J33" s="63"/>
      <c r="K33" s="59"/>
      <c r="L33" s="28"/>
      <c r="M33" s="3"/>
    </row>
    <row r="34" spans="1:52" ht="41.25" customHeight="1" x14ac:dyDescent="0.3">
      <c r="A34" s="54">
        <v>17</v>
      </c>
      <c r="B34" s="55" t="s">
        <v>104</v>
      </c>
      <c r="C34" s="57" t="s">
        <v>40</v>
      </c>
      <c r="D34" s="57">
        <v>41</v>
      </c>
      <c r="E34" s="60">
        <v>30</v>
      </c>
      <c r="F34" s="60">
        <v>26</v>
      </c>
      <c r="G34" s="60">
        <v>30</v>
      </c>
      <c r="H34" s="61">
        <f t="shared" si="0"/>
        <v>28.666666666666668</v>
      </c>
      <c r="I34" s="62">
        <f t="shared" si="1"/>
        <v>1175.3333333333335</v>
      </c>
      <c r="J34" s="63"/>
      <c r="K34" s="59"/>
      <c r="L34" s="28"/>
      <c r="M34" s="3"/>
    </row>
    <row r="35" spans="1:52" ht="34.5" customHeight="1" x14ac:dyDescent="0.3">
      <c r="A35" s="54">
        <v>18</v>
      </c>
      <c r="B35" s="56" t="s">
        <v>105</v>
      </c>
      <c r="C35" s="58" t="s">
        <v>40</v>
      </c>
      <c r="D35" s="58">
        <v>98</v>
      </c>
      <c r="E35" s="60">
        <v>63</v>
      </c>
      <c r="F35" s="60">
        <v>70</v>
      </c>
      <c r="G35" s="60">
        <v>63</v>
      </c>
      <c r="H35" s="61">
        <f t="shared" si="0"/>
        <v>65.333333333333329</v>
      </c>
      <c r="I35" s="62">
        <f t="shared" si="1"/>
        <v>6402.6666666666661</v>
      </c>
      <c r="J35" s="63"/>
      <c r="K35" s="59"/>
      <c r="L35" s="28"/>
      <c r="M35" s="3"/>
    </row>
    <row r="36" spans="1:52" ht="39.75" customHeight="1" x14ac:dyDescent="0.3">
      <c r="A36" s="54">
        <v>19</v>
      </c>
      <c r="B36" s="55" t="s">
        <v>193</v>
      </c>
      <c r="C36" s="57" t="s">
        <v>40</v>
      </c>
      <c r="D36" s="57">
        <v>15</v>
      </c>
      <c r="E36" s="60">
        <v>312</v>
      </c>
      <c r="F36" s="60">
        <v>285</v>
      </c>
      <c r="G36" s="60">
        <v>312</v>
      </c>
      <c r="H36" s="61">
        <f t="shared" si="0"/>
        <v>303</v>
      </c>
      <c r="I36" s="62">
        <f t="shared" si="1"/>
        <v>4545</v>
      </c>
      <c r="J36" s="63"/>
      <c r="K36" s="59"/>
      <c r="L36" s="28"/>
      <c r="M36" s="3"/>
    </row>
    <row r="37" spans="1:52" ht="34.5" customHeight="1" x14ac:dyDescent="0.3">
      <c r="A37" s="54">
        <v>20</v>
      </c>
      <c r="B37" s="55" t="s">
        <v>106</v>
      </c>
      <c r="C37" s="57" t="s">
        <v>40</v>
      </c>
      <c r="D37" s="57">
        <v>9</v>
      </c>
      <c r="E37" s="60">
        <v>92</v>
      </c>
      <c r="F37" s="60">
        <v>114</v>
      </c>
      <c r="G37" s="60">
        <v>92</v>
      </c>
      <c r="H37" s="61">
        <f t="shared" si="0"/>
        <v>99.333333333333329</v>
      </c>
      <c r="I37" s="62">
        <f t="shared" si="1"/>
        <v>894</v>
      </c>
      <c r="J37" s="63"/>
      <c r="K37" s="59"/>
      <c r="L37" s="28"/>
      <c r="M37" s="3"/>
    </row>
    <row r="38" spans="1:52" ht="34.5" customHeight="1" x14ac:dyDescent="0.3">
      <c r="A38" s="54">
        <v>21</v>
      </c>
      <c r="B38" s="55" t="s">
        <v>107</v>
      </c>
      <c r="C38" s="57" t="s">
        <v>40</v>
      </c>
      <c r="D38" s="57">
        <v>3</v>
      </c>
      <c r="E38" s="60">
        <v>1040</v>
      </c>
      <c r="F38" s="60">
        <v>743</v>
      </c>
      <c r="G38" s="60">
        <v>1112</v>
      </c>
      <c r="H38" s="61">
        <f t="shared" si="0"/>
        <v>965</v>
      </c>
      <c r="I38" s="62">
        <f t="shared" si="1"/>
        <v>2895</v>
      </c>
      <c r="J38" s="63"/>
      <c r="K38" s="59"/>
      <c r="L38" s="28"/>
      <c r="M38" s="3"/>
    </row>
    <row r="39" spans="1:52" ht="34.5" customHeight="1" x14ac:dyDescent="0.3">
      <c r="A39" s="54">
        <v>22</v>
      </c>
      <c r="B39" s="55" t="s">
        <v>108</v>
      </c>
      <c r="C39" s="57" t="s">
        <v>40</v>
      </c>
      <c r="D39" s="57">
        <v>29</v>
      </c>
      <c r="E39" s="60">
        <v>130</v>
      </c>
      <c r="F39" s="60">
        <v>104</v>
      </c>
      <c r="G39" s="60">
        <v>129</v>
      </c>
      <c r="H39" s="61">
        <f t="shared" si="0"/>
        <v>121</v>
      </c>
      <c r="I39" s="62">
        <f t="shared" si="1"/>
        <v>3509</v>
      </c>
      <c r="J39" s="63"/>
      <c r="K39" s="59"/>
      <c r="L39" s="28"/>
      <c r="M39" s="3"/>
    </row>
    <row r="40" spans="1:52" ht="34.5" customHeight="1" x14ac:dyDescent="0.3">
      <c r="A40" s="54">
        <v>23</v>
      </c>
      <c r="B40" s="55" t="s">
        <v>109</v>
      </c>
      <c r="C40" s="57" t="s">
        <v>40</v>
      </c>
      <c r="D40" s="57">
        <v>5</v>
      </c>
      <c r="E40" s="60">
        <v>90</v>
      </c>
      <c r="F40" s="60">
        <v>104</v>
      </c>
      <c r="G40" s="60">
        <v>115</v>
      </c>
      <c r="H40" s="61">
        <f t="shared" si="0"/>
        <v>103</v>
      </c>
      <c r="I40" s="62">
        <f t="shared" si="1"/>
        <v>515</v>
      </c>
      <c r="J40" s="63"/>
      <c r="K40" s="59"/>
      <c r="L40" s="28"/>
      <c r="M40" s="3"/>
    </row>
    <row r="41" spans="1:52" s="10" customFormat="1" ht="37.5" customHeight="1" x14ac:dyDescent="0.3">
      <c r="A41" s="54">
        <v>24</v>
      </c>
      <c r="B41" s="55" t="s">
        <v>110</v>
      </c>
      <c r="C41" s="57" t="s">
        <v>181</v>
      </c>
      <c r="D41" s="57">
        <v>1</v>
      </c>
      <c r="E41" s="60">
        <v>43</v>
      </c>
      <c r="F41" s="60">
        <v>42.8</v>
      </c>
      <c r="G41" s="60">
        <v>43</v>
      </c>
      <c r="H41" s="61">
        <f t="shared" si="0"/>
        <v>42.933333333333337</v>
      </c>
      <c r="I41" s="62">
        <f t="shared" si="1"/>
        <v>42.933333333333337</v>
      </c>
      <c r="J41" s="63"/>
      <c r="K41" s="59"/>
      <c r="L41" s="11"/>
      <c r="M41" s="11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</row>
    <row r="42" spans="1:52" s="8" customFormat="1" ht="20.25" x14ac:dyDescent="0.3">
      <c r="A42" s="54">
        <v>25</v>
      </c>
      <c r="B42" s="55" t="s">
        <v>111</v>
      </c>
      <c r="C42" s="57" t="s">
        <v>40</v>
      </c>
      <c r="D42" s="57">
        <v>95</v>
      </c>
      <c r="E42" s="60">
        <v>25</v>
      </c>
      <c r="F42" s="60">
        <v>20</v>
      </c>
      <c r="G42" s="60">
        <v>28</v>
      </c>
      <c r="H42" s="61">
        <f t="shared" si="0"/>
        <v>24.333333333333332</v>
      </c>
      <c r="I42" s="62">
        <f t="shared" si="1"/>
        <v>2311.6666666666665</v>
      </c>
      <c r="J42" s="63"/>
      <c r="K42" s="59"/>
      <c r="L42" s="7"/>
    </row>
    <row r="43" spans="1:52" s="9" customFormat="1" ht="31.5" customHeight="1" x14ac:dyDescent="0.3">
      <c r="A43" s="54">
        <v>26</v>
      </c>
      <c r="B43" s="55" t="s">
        <v>112</v>
      </c>
      <c r="C43" s="57" t="s">
        <v>40</v>
      </c>
      <c r="D43" s="57">
        <v>20</v>
      </c>
      <c r="E43" s="60">
        <v>150</v>
      </c>
      <c r="F43" s="60">
        <v>118</v>
      </c>
      <c r="G43" s="60">
        <v>155</v>
      </c>
      <c r="H43" s="61">
        <f t="shared" si="0"/>
        <v>141</v>
      </c>
      <c r="I43" s="62">
        <f t="shared" si="1"/>
        <v>2820</v>
      </c>
      <c r="J43" s="63"/>
      <c r="K43" s="59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</row>
    <row r="44" spans="1:52" ht="20.25" customHeight="1" x14ac:dyDescent="0.3">
      <c r="A44" s="54">
        <v>27</v>
      </c>
      <c r="B44" s="55" t="s">
        <v>113</v>
      </c>
      <c r="C44" s="57" t="s">
        <v>40</v>
      </c>
      <c r="D44" s="57">
        <v>4</v>
      </c>
      <c r="E44" s="60">
        <v>150</v>
      </c>
      <c r="F44" s="60">
        <v>87</v>
      </c>
      <c r="G44" s="60">
        <v>150</v>
      </c>
      <c r="H44" s="61">
        <f t="shared" si="0"/>
        <v>129</v>
      </c>
      <c r="I44" s="62">
        <f t="shared" si="1"/>
        <v>516</v>
      </c>
      <c r="J44" s="63"/>
      <c r="K44" s="59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</row>
    <row r="45" spans="1:52" ht="20.25" x14ac:dyDescent="0.3">
      <c r="A45" s="54">
        <v>28</v>
      </c>
      <c r="B45" s="55" t="s">
        <v>114</v>
      </c>
      <c r="C45" s="57" t="s">
        <v>40</v>
      </c>
      <c r="D45" s="57">
        <v>2</v>
      </c>
      <c r="E45" s="60">
        <v>97</v>
      </c>
      <c r="F45" s="60">
        <v>89</v>
      </c>
      <c r="G45" s="60">
        <v>97</v>
      </c>
      <c r="H45" s="61">
        <f t="shared" si="0"/>
        <v>94.333333333333329</v>
      </c>
      <c r="I45" s="62">
        <f t="shared" si="1"/>
        <v>188.66666666666666</v>
      </c>
      <c r="J45" s="63"/>
      <c r="K45" s="59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</row>
    <row r="46" spans="1:52" ht="20.25" x14ac:dyDescent="0.3">
      <c r="A46" s="54">
        <v>29</v>
      </c>
      <c r="B46" s="55" t="s">
        <v>115</v>
      </c>
      <c r="C46" s="57" t="s">
        <v>40</v>
      </c>
      <c r="D46" s="57">
        <v>40</v>
      </c>
      <c r="E46" s="60">
        <v>20</v>
      </c>
      <c r="F46" s="60">
        <v>18</v>
      </c>
      <c r="G46" s="60">
        <v>20</v>
      </c>
      <c r="H46" s="61">
        <f t="shared" si="0"/>
        <v>19.333333333333332</v>
      </c>
      <c r="I46" s="62">
        <f t="shared" si="1"/>
        <v>773.33333333333326</v>
      </c>
      <c r="J46" s="63"/>
      <c r="K46" s="59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</row>
    <row r="47" spans="1:52" ht="20.25" x14ac:dyDescent="0.3">
      <c r="A47" s="54">
        <v>30</v>
      </c>
      <c r="B47" s="55" t="s">
        <v>116</v>
      </c>
      <c r="C47" s="57" t="s">
        <v>40</v>
      </c>
      <c r="D47" s="57">
        <v>48</v>
      </c>
      <c r="E47" s="60">
        <v>350</v>
      </c>
      <c r="F47" s="60">
        <v>305</v>
      </c>
      <c r="G47" s="60">
        <v>350</v>
      </c>
      <c r="H47" s="61">
        <f t="shared" si="0"/>
        <v>335</v>
      </c>
      <c r="I47" s="62">
        <f t="shared" si="1"/>
        <v>16080</v>
      </c>
      <c r="J47" s="63"/>
      <c r="K47" s="59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</row>
    <row r="48" spans="1:52" ht="20.25" x14ac:dyDescent="0.3">
      <c r="A48" s="54">
        <v>31</v>
      </c>
      <c r="B48" s="55" t="s">
        <v>117</v>
      </c>
      <c r="C48" s="57" t="s">
        <v>40</v>
      </c>
      <c r="D48" s="57">
        <v>60</v>
      </c>
      <c r="E48" s="60">
        <v>30</v>
      </c>
      <c r="F48" s="60">
        <v>19</v>
      </c>
      <c r="G48" s="60">
        <v>29</v>
      </c>
      <c r="H48" s="61">
        <f t="shared" si="0"/>
        <v>26</v>
      </c>
      <c r="I48" s="62">
        <f t="shared" si="1"/>
        <v>1560</v>
      </c>
      <c r="J48" s="63"/>
      <c r="K48" s="59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</row>
    <row r="49" spans="1:52" ht="20.25" x14ac:dyDescent="0.3">
      <c r="A49" s="54">
        <v>32</v>
      </c>
      <c r="B49" s="55" t="s">
        <v>118</v>
      </c>
      <c r="C49" s="57" t="s">
        <v>40</v>
      </c>
      <c r="D49" s="57">
        <v>100</v>
      </c>
      <c r="E49" s="60">
        <v>90</v>
      </c>
      <c r="F49" s="60">
        <v>88</v>
      </c>
      <c r="G49" s="60">
        <v>110</v>
      </c>
      <c r="H49" s="61">
        <f t="shared" si="0"/>
        <v>96</v>
      </c>
      <c r="I49" s="62">
        <f t="shared" si="1"/>
        <v>9600</v>
      </c>
      <c r="J49" s="63"/>
      <c r="K49" s="59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</row>
    <row r="50" spans="1:52" ht="20.25" x14ac:dyDescent="0.3">
      <c r="A50" s="54">
        <v>33</v>
      </c>
      <c r="B50" s="55" t="s">
        <v>119</v>
      </c>
      <c r="C50" s="57" t="s">
        <v>40</v>
      </c>
      <c r="D50" s="57">
        <v>55</v>
      </c>
      <c r="E50" s="60">
        <v>41</v>
      </c>
      <c r="F50" s="60">
        <v>38</v>
      </c>
      <c r="G50" s="60">
        <v>41</v>
      </c>
      <c r="H50" s="61">
        <f t="shared" ref="H50:H81" si="2">(E50+F50+G50)/3</f>
        <v>40</v>
      </c>
      <c r="I50" s="62">
        <f t="shared" ref="I50:I81" si="3">H50*D50</f>
        <v>2200</v>
      </c>
      <c r="J50" s="63"/>
      <c r="K50" s="59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</row>
    <row r="51" spans="1:52" ht="20.25" x14ac:dyDescent="0.3">
      <c r="A51" s="54">
        <v>34</v>
      </c>
      <c r="B51" s="56" t="s">
        <v>120</v>
      </c>
      <c r="C51" s="58" t="s">
        <v>40</v>
      </c>
      <c r="D51" s="58">
        <v>3</v>
      </c>
      <c r="E51" s="60">
        <v>150</v>
      </c>
      <c r="F51" s="60">
        <v>183</v>
      </c>
      <c r="G51" s="60">
        <v>150</v>
      </c>
      <c r="H51" s="61">
        <f t="shared" si="2"/>
        <v>161</v>
      </c>
      <c r="I51" s="62">
        <f t="shared" si="3"/>
        <v>483</v>
      </c>
      <c r="J51" s="63"/>
      <c r="K51" s="59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</row>
    <row r="52" spans="1:52" ht="20.25" x14ac:dyDescent="0.3">
      <c r="A52" s="54">
        <v>35</v>
      </c>
      <c r="B52" s="55" t="s">
        <v>121</v>
      </c>
      <c r="C52" s="57" t="s">
        <v>40</v>
      </c>
      <c r="D52" s="57">
        <v>31</v>
      </c>
      <c r="E52" s="60">
        <v>15</v>
      </c>
      <c r="F52" s="60">
        <v>14</v>
      </c>
      <c r="G52" s="60">
        <v>15</v>
      </c>
      <c r="H52" s="61">
        <f t="shared" si="2"/>
        <v>14.666666666666666</v>
      </c>
      <c r="I52" s="62">
        <f t="shared" si="3"/>
        <v>454.66666666666663</v>
      </c>
      <c r="J52" s="63"/>
      <c r="K52" s="59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</row>
    <row r="53" spans="1:52" ht="32.25" x14ac:dyDescent="0.3">
      <c r="A53" s="54">
        <v>36</v>
      </c>
      <c r="B53" s="55" t="s">
        <v>122</v>
      </c>
      <c r="C53" s="57" t="s">
        <v>40</v>
      </c>
      <c r="D53" s="57">
        <v>21</v>
      </c>
      <c r="E53" s="60">
        <v>74</v>
      </c>
      <c r="F53" s="60">
        <v>73.599999999999994</v>
      </c>
      <c r="G53" s="60">
        <v>74</v>
      </c>
      <c r="H53" s="61">
        <f t="shared" si="2"/>
        <v>73.86666666666666</v>
      </c>
      <c r="I53" s="62">
        <f t="shared" si="3"/>
        <v>1551.1999999999998</v>
      </c>
      <c r="J53" s="63"/>
      <c r="K53" s="59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</row>
    <row r="54" spans="1:52" ht="20.25" x14ac:dyDescent="0.3">
      <c r="A54" s="54">
        <v>37</v>
      </c>
      <c r="B54" s="56" t="s">
        <v>123</v>
      </c>
      <c r="C54" s="58" t="s">
        <v>40</v>
      </c>
      <c r="D54" s="58">
        <v>29</v>
      </c>
      <c r="E54" s="60">
        <v>25</v>
      </c>
      <c r="F54" s="60">
        <v>25</v>
      </c>
      <c r="G54" s="60">
        <v>25</v>
      </c>
      <c r="H54" s="61">
        <f t="shared" si="2"/>
        <v>25</v>
      </c>
      <c r="I54" s="62">
        <f t="shared" si="3"/>
        <v>725</v>
      </c>
      <c r="J54" s="63"/>
      <c r="K54" s="59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</row>
    <row r="55" spans="1:52" ht="20.25" x14ac:dyDescent="0.3">
      <c r="A55" s="54">
        <v>38</v>
      </c>
      <c r="B55" s="55" t="s">
        <v>124</v>
      </c>
      <c r="C55" s="57" t="s">
        <v>40</v>
      </c>
      <c r="D55" s="57">
        <v>273</v>
      </c>
      <c r="E55" s="60">
        <v>10</v>
      </c>
      <c r="F55" s="60">
        <v>12</v>
      </c>
      <c r="G55" s="60">
        <v>10</v>
      </c>
      <c r="H55" s="61">
        <f t="shared" si="2"/>
        <v>10.666666666666666</v>
      </c>
      <c r="I55" s="62">
        <f t="shared" si="3"/>
        <v>2912</v>
      </c>
      <c r="J55" s="63"/>
      <c r="K55" s="59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</row>
    <row r="56" spans="1:52" ht="32.25" x14ac:dyDescent="0.3">
      <c r="A56" s="54">
        <v>39</v>
      </c>
      <c r="B56" s="55" t="s">
        <v>125</v>
      </c>
      <c r="C56" s="57" t="s">
        <v>40</v>
      </c>
      <c r="D56" s="57">
        <v>350</v>
      </c>
      <c r="E56" s="60">
        <v>6</v>
      </c>
      <c r="F56" s="60">
        <v>4</v>
      </c>
      <c r="G56" s="60">
        <v>6</v>
      </c>
      <c r="H56" s="61">
        <f t="shared" si="2"/>
        <v>5.333333333333333</v>
      </c>
      <c r="I56" s="62">
        <f t="shared" si="3"/>
        <v>1866.6666666666665</v>
      </c>
      <c r="J56" s="63"/>
      <c r="K56" s="59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</row>
    <row r="57" spans="1:52" ht="20.25" x14ac:dyDescent="0.3">
      <c r="A57" s="54">
        <v>40</v>
      </c>
      <c r="B57" s="55" t="s">
        <v>126</v>
      </c>
      <c r="C57" s="57" t="s">
        <v>40</v>
      </c>
      <c r="D57" s="57">
        <v>15</v>
      </c>
      <c r="E57" s="60">
        <v>10</v>
      </c>
      <c r="F57" s="60">
        <v>8</v>
      </c>
      <c r="G57" s="60">
        <v>10</v>
      </c>
      <c r="H57" s="61">
        <f t="shared" si="2"/>
        <v>9.3333333333333339</v>
      </c>
      <c r="I57" s="62">
        <f t="shared" si="3"/>
        <v>140</v>
      </c>
      <c r="J57" s="63"/>
      <c r="K57" s="59"/>
    </row>
    <row r="58" spans="1:52" ht="20.25" x14ac:dyDescent="0.3">
      <c r="A58" s="54">
        <v>41</v>
      </c>
      <c r="B58" s="55" t="s">
        <v>127</v>
      </c>
      <c r="C58" s="57" t="s">
        <v>40</v>
      </c>
      <c r="D58" s="57">
        <v>5</v>
      </c>
      <c r="E58" s="60">
        <v>30</v>
      </c>
      <c r="F58" s="60">
        <v>20</v>
      </c>
      <c r="G58" s="60">
        <v>30</v>
      </c>
      <c r="H58" s="61">
        <f t="shared" si="2"/>
        <v>26.666666666666668</v>
      </c>
      <c r="I58" s="62">
        <f t="shared" si="3"/>
        <v>133.33333333333334</v>
      </c>
      <c r="J58" s="63"/>
      <c r="K58" s="59"/>
    </row>
    <row r="59" spans="1:52" ht="20.25" x14ac:dyDescent="0.3">
      <c r="A59" s="54">
        <v>42</v>
      </c>
      <c r="B59" s="55" t="s">
        <v>128</v>
      </c>
      <c r="C59" s="57" t="s">
        <v>40</v>
      </c>
      <c r="D59" s="57">
        <v>32</v>
      </c>
      <c r="E59" s="60">
        <v>15</v>
      </c>
      <c r="F59" s="60">
        <v>15</v>
      </c>
      <c r="G59" s="60">
        <v>15</v>
      </c>
      <c r="H59" s="61">
        <f t="shared" si="2"/>
        <v>15</v>
      </c>
      <c r="I59" s="62">
        <f t="shared" si="3"/>
        <v>480</v>
      </c>
      <c r="J59" s="63"/>
      <c r="K59" s="59"/>
    </row>
    <row r="60" spans="1:52" ht="32.25" x14ac:dyDescent="0.3">
      <c r="A60" s="54">
        <v>43</v>
      </c>
      <c r="B60" s="55" t="s">
        <v>129</v>
      </c>
      <c r="C60" s="57" t="s">
        <v>40</v>
      </c>
      <c r="D60" s="57">
        <v>22</v>
      </c>
      <c r="E60" s="60">
        <v>188</v>
      </c>
      <c r="F60" s="60">
        <v>151</v>
      </c>
      <c r="G60" s="60">
        <v>205</v>
      </c>
      <c r="H60" s="61">
        <f t="shared" si="2"/>
        <v>181.33333333333334</v>
      </c>
      <c r="I60" s="62">
        <f t="shared" si="3"/>
        <v>3989.3333333333335</v>
      </c>
      <c r="J60" s="63"/>
      <c r="K60" s="59"/>
    </row>
    <row r="61" spans="1:52" ht="20.25" x14ac:dyDescent="0.3">
      <c r="A61" s="54">
        <v>44</v>
      </c>
      <c r="B61" s="55" t="s">
        <v>130</v>
      </c>
      <c r="C61" s="57" t="s">
        <v>181</v>
      </c>
      <c r="D61" s="57">
        <v>138</v>
      </c>
      <c r="E61" s="60">
        <v>13</v>
      </c>
      <c r="F61" s="60">
        <v>12.9</v>
      </c>
      <c r="G61" s="60">
        <v>13</v>
      </c>
      <c r="H61" s="61">
        <f t="shared" si="2"/>
        <v>12.966666666666667</v>
      </c>
      <c r="I61" s="62">
        <f t="shared" si="3"/>
        <v>1789.4</v>
      </c>
      <c r="J61" s="63"/>
      <c r="K61" s="59"/>
    </row>
    <row r="62" spans="1:52" ht="20.25" x14ac:dyDescent="0.3">
      <c r="A62" s="54">
        <v>45</v>
      </c>
      <c r="B62" s="55" t="s">
        <v>131</v>
      </c>
      <c r="C62" s="57" t="s">
        <v>40</v>
      </c>
      <c r="D62" s="57">
        <v>4</v>
      </c>
      <c r="E62" s="60">
        <v>150</v>
      </c>
      <c r="F62" s="60">
        <v>145</v>
      </c>
      <c r="G62" s="60">
        <v>150</v>
      </c>
      <c r="H62" s="61">
        <f t="shared" si="2"/>
        <v>148.33333333333334</v>
      </c>
      <c r="I62" s="62">
        <f t="shared" si="3"/>
        <v>593.33333333333337</v>
      </c>
      <c r="J62" s="63"/>
      <c r="K62" s="59"/>
    </row>
    <row r="63" spans="1:52" ht="20.25" x14ac:dyDescent="0.3">
      <c r="A63" s="54">
        <v>46</v>
      </c>
      <c r="B63" s="55" t="s">
        <v>132</v>
      </c>
      <c r="C63" s="57" t="s">
        <v>181</v>
      </c>
      <c r="D63" s="57">
        <v>78</v>
      </c>
      <c r="E63" s="60">
        <v>20</v>
      </c>
      <c r="F63" s="60">
        <v>21</v>
      </c>
      <c r="G63" s="60">
        <v>20</v>
      </c>
      <c r="H63" s="61">
        <f t="shared" si="2"/>
        <v>20.333333333333332</v>
      </c>
      <c r="I63" s="62">
        <f t="shared" si="3"/>
        <v>1586</v>
      </c>
      <c r="J63" s="63"/>
      <c r="K63" s="59"/>
    </row>
    <row r="64" spans="1:52" ht="20.25" x14ac:dyDescent="0.3">
      <c r="A64" s="54">
        <v>47</v>
      </c>
      <c r="B64" s="55" t="s">
        <v>133</v>
      </c>
      <c r="C64" s="57" t="s">
        <v>40</v>
      </c>
      <c r="D64" s="57">
        <v>2</v>
      </c>
      <c r="E64" s="60">
        <v>1715</v>
      </c>
      <c r="F64" s="60">
        <v>1865</v>
      </c>
      <c r="G64" s="60">
        <v>1715</v>
      </c>
      <c r="H64" s="61">
        <f t="shared" si="2"/>
        <v>1765</v>
      </c>
      <c r="I64" s="62">
        <f t="shared" si="3"/>
        <v>3530</v>
      </c>
      <c r="J64" s="63"/>
      <c r="K64" s="59"/>
    </row>
    <row r="65" spans="1:11" ht="20.25" x14ac:dyDescent="0.3">
      <c r="A65" s="54">
        <v>48</v>
      </c>
      <c r="B65" s="56" t="s">
        <v>134</v>
      </c>
      <c r="C65" s="58" t="s">
        <v>181</v>
      </c>
      <c r="D65" s="58">
        <v>40</v>
      </c>
      <c r="E65" s="60">
        <v>40</v>
      </c>
      <c r="F65" s="60">
        <v>41</v>
      </c>
      <c r="G65" s="60">
        <v>40</v>
      </c>
      <c r="H65" s="61">
        <f t="shared" si="2"/>
        <v>40.333333333333336</v>
      </c>
      <c r="I65" s="62">
        <f t="shared" si="3"/>
        <v>1613.3333333333335</v>
      </c>
      <c r="J65" s="63"/>
      <c r="K65" s="59"/>
    </row>
    <row r="66" spans="1:11" ht="20.25" x14ac:dyDescent="0.3">
      <c r="A66" s="54">
        <v>49</v>
      </c>
      <c r="B66" s="56" t="s">
        <v>135</v>
      </c>
      <c r="C66" s="58" t="s">
        <v>181</v>
      </c>
      <c r="D66" s="58">
        <v>4</v>
      </c>
      <c r="E66" s="60">
        <v>110</v>
      </c>
      <c r="F66" s="60">
        <v>133</v>
      </c>
      <c r="G66" s="60">
        <v>110</v>
      </c>
      <c r="H66" s="61">
        <f t="shared" si="2"/>
        <v>117.66666666666667</v>
      </c>
      <c r="I66" s="62">
        <f t="shared" si="3"/>
        <v>470.66666666666669</v>
      </c>
      <c r="J66" s="63"/>
      <c r="K66" s="59"/>
    </row>
    <row r="67" spans="1:11" ht="20.25" x14ac:dyDescent="0.3">
      <c r="A67" s="54">
        <v>50</v>
      </c>
      <c r="B67" s="55" t="s">
        <v>136</v>
      </c>
      <c r="C67" s="57" t="s">
        <v>40</v>
      </c>
      <c r="D67" s="57">
        <v>27</v>
      </c>
      <c r="E67" s="60">
        <v>25</v>
      </c>
      <c r="F67" s="60">
        <v>23</v>
      </c>
      <c r="G67" s="60">
        <v>25</v>
      </c>
      <c r="H67" s="61">
        <f t="shared" si="2"/>
        <v>24.333333333333332</v>
      </c>
      <c r="I67" s="62">
        <f t="shared" si="3"/>
        <v>657</v>
      </c>
      <c r="J67" s="63"/>
      <c r="K67" s="59"/>
    </row>
    <row r="68" spans="1:11" ht="20.25" x14ac:dyDescent="0.3">
      <c r="A68" s="54">
        <v>51</v>
      </c>
      <c r="B68" s="55" t="s">
        <v>137</v>
      </c>
      <c r="C68" s="57" t="s">
        <v>40</v>
      </c>
      <c r="D68" s="57">
        <v>21</v>
      </c>
      <c r="E68" s="60">
        <v>35</v>
      </c>
      <c r="F68" s="60">
        <v>31</v>
      </c>
      <c r="G68" s="60">
        <v>25</v>
      </c>
      <c r="H68" s="61">
        <f t="shared" si="2"/>
        <v>30.333333333333332</v>
      </c>
      <c r="I68" s="62">
        <f t="shared" si="3"/>
        <v>637</v>
      </c>
      <c r="J68" s="63"/>
      <c r="K68" s="59"/>
    </row>
    <row r="69" spans="1:11" ht="20.25" x14ac:dyDescent="0.3">
      <c r="A69" s="54">
        <v>52</v>
      </c>
      <c r="B69" s="55" t="s">
        <v>138</v>
      </c>
      <c r="C69" s="57" t="s">
        <v>40</v>
      </c>
      <c r="D69" s="57">
        <v>20</v>
      </c>
      <c r="E69" s="60">
        <v>25</v>
      </c>
      <c r="F69" s="60">
        <v>31</v>
      </c>
      <c r="G69" s="60">
        <v>25</v>
      </c>
      <c r="H69" s="61">
        <f t="shared" si="2"/>
        <v>27</v>
      </c>
      <c r="I69" s="62">
        <f t="shared" si="3"/>
        <v>540</v>
      </c>
      <c r="J69" s="63"/>
      <c r="K69" s="59"/>
    </row>
    <row r="70" spans="1:11" ht="20.25" x14ac:dyDescent="0.3">
      <c r="A70" s="54">
        <v>53</v>
      </c>
      <c r="B70" s="55" t="s">
        <v>139</v>
      </c>
      <c r="C70" s="57" t="s">
        <v>40</v>
      </c>
      <c r="D70" s="57">
        <v>6</v>
      </c>
      <c r="E70" s="60">
        <v>100</v>
      </c>
      <c r="F70" s="60">
        <v>60</v>
      </c>
      <c r="G70" s="60">
        <v>105</v>
      </c>
      <c r="H70" s="61">
        <f t="shared" si="2"/>
        <v>88.333333333333329</v>
      </c>
      <c r="I70" s="62">
        <f t="shared" si="3"/>
        <v>530</v>
      </c>
      <c r="J70" s="63"/>
      <c r="K70" s="59"/>
    </row>
    <row r="71" spans="1:11" ht="20.25" x14ac:dyDescent="0.3">
      <c r="A71" s="54">
        <v>54</v>
      </c>
      <c r="B71" s="55" t="s">
        <v>140</v>
      </c>
      <c r="C71" s="57" t="s">
        <v>40</v>
      </c>
      <c r="D71" s="57">
        <v>16</v>
      </c>
      <c r="E71" s="60">
        <v>60</v>
      </c>
      <c r="F71" s="60">
        <v>51</v>
      </c>
      <c r="G71" s="60">
        <v>60</v>
      </c>
      <c r="H71" s="61">
        <f t="shared" si="2"/>
        <v>57</v>
      </c>
      <c r="I71" s="62">
        <f t="shared" si="3"/>
        <v>912</v>
      </c>
      <c r="J71" s="63"/>
      <c r="K71" s="59"/>
    </row>
    <row r="72" spans="1:11" ht="20.25" x14ac:dyDescent="0.3">
      <c r="A72" s="54">
        <v>55</v>
      </c>
      <c r="B72" s="55" t="s">
        <v>141</v>
      </c>
      <c r="C72" s="57" t="s">
        <v>40</v>
      </c>
      <c r="D72" s="57">
        <v>22</v>
      </c>
      <c r="E72" s="60">
        <v>35</v>
      </c>
      <c r="F72" s="60">
        <v>28</v>
      </c>
      <c r="G72" s="60">
        <v>25</v>
      </c>
      <c r="H72" s="61">
        <f t="shared" si="2"/>
        <v>29.333333333333332</v>
      </c>
      <c r="I72" s="62">
        <f t="shared" si="3"/>
        <v>645.33333333333326</v>
      </c>
      <c r="J72" s="63"/>
      <c r="K72" s="59"/>
    </row>
    <row r="73" spans="1:11" ht="20.25" x14ac:dyDescent="0.3">
      <c r="A73" s="54">
        <v>56</v>
      </c>
      <c r="B73" s="56" t="s">
        <v>142</v>
      </c>
      <c r="C73" s="58" t="s">
        <v>40</v>
      </c>
      <c r="D73" s="58">
        <v>380</v>
      </c>
      <c r="E73" s="60">
        <v>65</v>
      </c>
      <c r="F73" s="60">
        <v>71</v>
      </c>
      <c r="G73" s="60">
        <v>65</v>
      </c>
      <c r="H73" s="61">
        <f t="shared" si="2"/>
        <v>67</v>
      </c>
      <c r="I73" s="62">
        <f t="shared" si="3"/>
        <v>25460</v>
      </c>
      <c r="J73" s="63"/>
      <c r="K73" s="59"/>
    </row>
    <row r="74" spans="1:11" ht="20.25" x14ac:dyDescent="0.3">
      <c r="A74" s="54">
        <v>57</v>
      </c>
      <c r="B74" s="56" t="s">
        <v>143</v>
      </c>
      <c r="C74" s="58" t="s">
        <v>40</v>
      </c>
      <c r="D74" s="58">
        <v>180</v>
      </c>
      <c r="E74" s="60">
        <v>65</v>
      </c>
      <c r="F74" s="60">
        <v>76.5</v>
      </c>
      <c r="G74" s="60">
        <v>65</v>
      </c>
      <c r="H74" s="61">
        <f t="shared" si="2"/>
        <v>68.833333333333329</v>
      </c>
      <c r="I74" s="62">
        <f t="shared" si="3"/>
        <v>12390</v>
      </c>
      <c r="J74" s="63"/>
      <c r="K74" s="59"/>
    </row>
    <row r="75" spans="1:11" ht="20.25" x14ac:dyDescent="0.3">
      <c r="A75" s="54">
        <v>58</v>
      </c>
      <c r="B75" s="56" t="s">
        <v>186</v>
      </c>
      <c r="C75" s="58" t="s">
        <v>40</v>
      </c>
      <c r="D75" s="58">
        <v>18</v>
      </c>
      <c r="E75" s="60">
        <v>65</v>
      </c>
      <c r="F75" s="60">
        <v>39</v>
      </c>
      <c r="G75" s="60">
        <v>65</v>
      </c>
      <c r="H75" s="61">
        <f t="shared" si="2"/>
        <v>56.333333333333336</v>
      </c>
      <c r="I75" s="62">
        <f t="shared" si="3"/>
        <v>1014</v>
      </c>
      <c r="J75" s="63"/>
      <c r="K75" s="59"/>
    </row>
    <row r="76" spans="1:11" ht="20.25" x14ac:dyDescent="0.3">
      <c r="A76" s="54">
        <v>59</v>
      </c>
      <c r="B76" s="55" t="s">
        <v>144</v>
      </c>
      <c r="C76" s="57" t="s">
        <v>181</v>
      </c>
      <c r="D76" s="57">
        <v>4</v>
      </c>
      <c r="E76" s="60">
        <v>215</v>
      </c>
      <c r="F76" s="60">
        <v>228</v>
      </c>
      <c r="G76" s="60">
        <v>205</v>
      </c>
      <c r="H76" s="61">
        <f t="shared" si="2"/>
        <v>216</v>
      </c>
      <c r="I76" s="62">
        <f t="shared" si="3"/>
        <v>864</v>
      </c>
      <c r="J76" s="63"/>
      <c r="K76" s="59"/>
    </row>
    <row r="77" spans="1:11" ht="20.25" x14ac:dyDescent="0.3">
      <c r="A77" s="54">
        <v>60</v>
      </c>
      <c r="B77" s="55" t="s">
        <v>145</v>
      </c>
      <c r="C77" s="57" t="s">
        <v>181</v>
      </c>
      <c r="D77" s="57">
        <v>3</v>
      </c>
      <c r="E77" s="60">
        <v>125</v>
      </c>
      <c r="F77" s="60">
        <v>144</v>
      </c>
      <c r="G77" s="60">
        <v>123</v>
      </c>
      <c r="H77" s="61">
        <f t="shared" si="2"/>
        <v>130.66666666666666</v>
      </c>
      <c r="I77" s="62">
        <f t="shared" si="3"/>
        <v>392</v>
      </c>
      <c r="J77" s="63"/>
      <c r="K77" s="59"/>
    </row>
    <row r="78" spans="1:11" ht="20.25" x14ac:dyDescent="0.3">
      <c r="A78" s="54">
        <v>61</v>
      </c>
      <c r="B78" s="55" t="s">
        <v>146</v>
      </c>
      <c r="C78" s="57" t="s">
        <v>181</v>
      </c>
      <c r="D78" s="57">
        <v>3</v>
      </c>
      <c r="E78" s="60">
        <v>45</v>
      </c>
      <c r="F78" s="60">
        <v>96</v>
      </c>
      <c r="G78" s="60">
        <v>45</v>
      </c>
      <c r="H78" s="61">
        <f t="shared" si="2"/>
        <v>62</v>
      </c>
      <c r="I78" s="62">
        <f t="shared" si="3"/>
        <v>186</v>
      </c>
      <c r="J78" s="63"/>
      <c r="K78" s="59"/>
    </row>
    <row r="79" spans="1:11" ht="20.25" x14ac:dyDescent="0.3">
      <c r="A79" s="54">
        <v>62</v>
      </c>
      <c r="B79" s="55" t="s">
        <v>147</v>
      </c>
      <c r="C79" s="57" t="s">
        <v>181</v>
      </c>
      <c r="D79" s="57">
        <v>1</v>
      </c>
      <c r="E79" s="60">
        <v>55</v>
      </c>
      <c r="F79" s="60">
        <v>60</v>
      </c>
      <c r="G79" s="60">
        <v>60</v>
      </c>
      <c r="H79" s="61">
        <f t="shared" si="2"/>
        <v>58.333333333333336</v>
      </c>
      <c r="I79" s="62">
        <f t="shared" si="3"/>
        <v>58.333333333333336</v>
      </c>
      <c r="J79" s="63"/>
      <c r="K79" s="59"/>
    </row>
    <row r="80" spans="1:11" ht="20.25" x14ac:dyDescent="0.3">
      <c r="A80" s="54">
        <v>63</v>
      </c>
      <c r="B80" s="55" t="s">
        <v>148</v>
      </c>
      <c r="C80" s="57" t="s">
        <v>40</v>
      </c>
      <c r="D80" s="57">
        <v>32</v>
      </c>
      <c r="E80" s="60">
        <v>23</v>
      </c>
      <c r="F80" s="60">
        <v>28</v>
      </c>
      <c r="G80" s="60">
        <v>25</v>
      </c>
      <c r="H80" s="61">
        <f t="shared" si="2"/>
        <v>25.333333333333332</v>
      </c>
      <c r="I80" s="62">
        <f t="shared" si="3"/>
        <v>810.66666666666663</v>
      </c>
      <c r="J80" s="63"/>
      <c r="K80" s="59"/>
    </row>
    <row r="81" spans="1:11" ht="20.25" x14ac:dyDescent="0.3">
      <c r="A81" s="54">
        <v>64</v>
      </c>
      <c r="B81" s="56" t="s">
        <v>188</v>
      </c>
      <c r="C81" s="58" t="s">
        <v>40</v>
      </c>
      <c r="D81" s="58">
        <v>2</v>
      </c>
      <c r="E81" s="60">
        <v>90</v>
      </c>
      <c r="F81" s="60">
        <v>81</v>
      </c>
      <c r="G81" s="60">
        <v>90</v>
      </c>
      <c r="H81" s="61">
        <f t="shared" si="2"/>
        <v>87</v>
      </c>
      <c r="I81" s="62">
        <f t="shared" si="3"/>
        <v>174</v>
      </c>
      <c r="J81" s="63"/>
      <c r="K81" s="59"/>
    </row>
    <row r="82" spans="1:11" ht="20.25" x14ac:dyDescent="0.3">
      <c r="A82" s="54">
        <v>65</v>
      </c>
      <c r="B82" s="56" t="s">
        <v>189</v>
      </c>
      <c r="C82" s="58" t="s">
        <v>40</v>
      </c>
      <c r="D82" s="58">
        <v>7</v>
      </c>
      <c r="E82" s="60">
        <v>85</v>
      </c>
      <c r="F82" s="60">
        <v>93</v>
      </c>
      <c r="G82" s="60">
        <v>80</v>
      </c>
      <c r="H82" s="61">
        <f t="shared" ref="H82:H113" si="4">(E82+F82+G82)/3</f>
        <v>86</v>
      </c>
      <c r="I82" s="62">
        <f t="shared" ref="I82:I101" si="5">H82*D82</f>
        <v>602</v>
      </c>
      <c r="J82" s="63"/>
      <c r="K82" s="59"/>
    </row>
    <row r="83" spans="1:11" ht="20.25" x14ac:dyDescent="0.3">
      <c r="A83" s="54">
        <v>66</v>
      </c>
      <c r="B83" s="55" t="s">
        <v>149</v>
      </c>
      <c r="C83" s="57" t="s">
        <v>40</v>
      </c>
      <c r="D83" s="57">
        <v>264</v>
      </c>
      <c r="E83" s="60">
        <v>40</v>
      </c>
      <c r="F83" s="60">
        <v>34</v>
      </c>
      <c r="G83" s="60">
        <v>40</v>
      </c>
      <c r="H83" s="61">
        <f t="shared" si="4"/>
        <v>38</v>
      </c>
      <c r="I83" s="62">
        <f t="shared" si="5"/>
        <v>10032</v>
      </c>
      <c r="J83" s="63"/>
      <c r="K83" s="59"/>
    </row>
    <row r="84" spans="1:11" ht="20.25" x14ac:dyDescent="0.3">
      <c r="A84" s="54">
        <v>67</v>
      </c>
      <c r="B84" s="55" t="s">
        <v>150</v>
      </c>
      <c r="C84" s="57" t="s">
        <v>40</v>
      </c>
      <c r="D84" s="57">
        <v>20</v>
      </c>
      <c r="E84" s="60">
        <v>25</v>
      </c>
      <c r="F84" s="60">
        <v>28</v>
      </c>
      <c r="G84" s="60">
        <v>30</v>
      </c>
      <c r="H84" s="61">
        <f t="shared" si="4"/>
        <v>27.666666666666668</v>
      </c>
      <c r="I84" s="62">
        <f t="shared" si="5"/>
        <v>553.33333333333337</v>
      </c>
      <c r="J84" s="63"/>
      <c r="K84" s="59"/>
    </row>
    <row r="85" spans="1:11" ht="20.25" x14ac:dyDescent="0.3">
      <c r="A85" s="54">
        <v>68</v>
      </c>
      <c r="B85" s="55" t="s">
        <v>151</v>
      </c>
      <c r="C85" s="57" t="s">
        <v>40</v>
      </c>
      <c r="D85" s="57">
        <v>108</v>
      </c>
      <c r="E85" s="60">
        <v>85</v>
      </c>
      <c r="F85" s="60">
        <v>81</v>
      </c>
      <c r="G85" s="60">
        <v>85</v>
      </c>
      <c r="H85" s="61">
        <f t="shared" si="4"/>
        <v>83.666666666666671</v>
      </c>
      <c r="I85" s="62">
        <f t="shared" si="5"/>
        <v>9036</v>
      </c>
      <c r="J85" s="63"/>
      <c r="K85" s="59"/>
    </row>
    <row r="86" spans="1:11" ht="20.25" x14ac:dyDescent="0.3">
      <c r="A86" s="54">
        <v>69</v>
      </c>
      <c r="B86" s="55" t="s">
        <v>152</v>
      </c>
      <c r="C86" s="57" t="s">
        <v>40</v>
      </c>
      <c r="D86" s="57">
        <v>4</v>
      </c>
      <c r="E86" s="60">
        <v>16</v>
      </c>
      <c r="F86" s="60">
        <v>18</v>
      </c>
      <c r="G86" s="60">
        <v>16</v>
      </c>
      <c r="H86" s="61">
        <f t="shared" si="4"/>
        <v>16.666666666666668</v>
      </c>
      <c r="I86" s="62">
        <f t="shared" si="5"/>
        <v>66.666666666666671</v>
      </c>
      <c r="J86" s="63"/>
      <c r="K86" s="59"/>
    </row>
    <row r="87" spans="1:11" ht="20.25" x14ac:dyDescent="0.3">
      <c r="A87" s="54">
        <v>70</v>
      </c>
      <c r="B87" s="56" t="s">
        <v>153</v>
      </c>
      <c r="C87" s="58" t="s">
        <v>40</v>
      </c>
      <c r="D87" s="58">
        <v>5</v>
      </c>
      <c r="E87" s="60">
        <v>95</v>
      </c>
      <c r="F87" s="60">
        <v>88</v>
      </c>
      <c r="G87" s="60">
        <v>95</v>
      </c>
      <c r="H87" s="61">
        <f t="shared" si="4"/>
        <v>92.666666666666671</v>
      </c>
      <c r="I87" s="62">
        <f t="shared" si="5"/>
        <v>463.33333333333337</v>
      </c>
      <c r="J87" s="63"/>
      <c r="K87" s="59"/>
    </row>
    <row r="88" spans="1:11" ht="20.25" x14ac:dyDescent="0.3">
      <c r="A88" s="54">
        <v>71</v>
      </c>
      <c r="B88" s="55" t="s">
        <v>154</v>
      </c>
      <c r="C88" s="57" t="s">
        <v>40</v>
      </c>
      <c r="D88" s="57">
        <v>2</v>
      </c>
      <c r="E88" s="60">
        <v>300</v>
      </c>
      <c r="F88" s="60">
        <v>340</v>
      </c>
      <c r="G88" s="60">
        <v>330</v>
      </c>
      <c r="H88" s="61">
        <f t="shared" si="4"/>
        <v>323.33333333333331</v>
      </c>
      <c r="I88" s="62">
        <f t="shared" si="5"/>
        <v>646.66666666666663</v>
      </c>
      <c r="J88" s="63"/>
      <c r="K88" s="59"/>
    </row>
    <row r="89" spans="1:11" ht="20.25" x14ac:dyDescent="0.3">
      <c r="A89" s="54">
        <v>72</v>
      </c>
      <c r="B89" s="55" t="s">
        <v>155</v>
      </c>
      <c r="C89" s="57" t="s">
        <v>40</v>
      </c>
      <c r="D89" s="57">
        <v>2</v>
      </c>
      <c r="E89" s="60">
        <v>165</v>
      </c>
      <c r="F89" s="60">
        <v>230</v>
      </c>
      <c r="G89" s="60">
        <v>165</v>
      </c>
      <c r="H89" s="61">
        <f t="shared" si="4"/>
        <v>186.66666666666666</v>
      </c>
      <c r="I89" s="62">
        <f t="shared" si="5"/>
        <v>373.33333333333331</v>
      </c>
      <c r="J89" s="63"/>
      <c r="K89" s="59"/>
    </row>
    <row r="90" spans="1:11" ht="20.25" x14ac:dyDescent="0.3">
      <c r="A90" s="54">
        <v>73</v>
      </c>
      <c r="B90" s="55" t="s">
        <v>156</v>
      </c>
      <c r="C90" s="57" t="s">
        <v>40</v>
      </c>
      <c r="D90" s="57">
        <v>8</v>
      </c>
      <c r="E90" s="60">
        <v>160</v>
      </c>
      <c r="F90" s="60">
        <v>154</v>
      </c>
      <c r="G90" s="60">
        <v>160</v>
      </c>
      <c r="H90" s="61">
        <f t="shared" si="4"/>
        <v>158</v>
      </c>
      <c r="I90" s="62">
        <f t="shared" si="5"/>
        <v>1264</v>
      </c>
      <c r="J90" s="63"/>
      <c r="K90" s="59"/>
    </row>
    <row r="91" spans="1:11" ht="32.25" x14ac:dyDescent="0.3">
      <c r="A91" s="54">
        <v>74</v>
      </c>
      <c r="B91" s="56" t="s">
        <v>157</v>
      </c>
      <c r="C91" s="58" t="s">
        <v>40</v>
      </c>
      <c r="D91" s="58">
        <v>25</v>
      </c>
      <c r="E91" s="60">
        <v>225</v>
      </c>
      <c r="F91" s="60">
        <v>288</v>
      </c>
      <c r="G91" s="60">
        <v>225</v>
      </c>
      <c r="H91" s="61">
        <f t="shared" si="4"/>
        <v>246</v>
      </c>
      <c r="I91" s="62">
        <f t="shared" si="5"/>
        <v>6150</v>
      </c>
      <c r="J91" s="63"/>
      <c r="K91" s="59"/>
    </row>
    <row r="92" spans="1:11" ht="20.25" x14ac:dyDescent="0.3">
      <c r="A92" s="54">
        <v>75</v>
      </c>
      <c r="B92" s="55" t="s">
        <v>158</v>
      </c>
      <c r="C92" s="57" t="s">
        <v>40</v>
      </c>
      <c r="D92" s="57">
        <v>40</v>
      </c>
      <c r="E92" s="60">
        <v>10</v>
      </c>
      <c r="F92" s="60">
        <v>13</v>
      </c>
      <c r="G92" s="60">
        <v>10</v>
      </c>
      <c r="H92" s="61">
        <f t="shared" si="4"/>
        <v>11</v>
      </c>
      <c r="I92" s="62">
        <f t="shared" si="5"/>
        <v>440</v>
      </c>
      <c r="J92" s="63"/>
      <c r="K92" s="59"/>
    </row>
    <row r="93" spans="1:11" ht="20.25" x14ac:dyDescent="0.3">
      <c r="A93" s="54">
        <v>76</v>
      </c>
      <c r="B93" s="55" t="s">
        <v>194</v>
      </c>
      <c r="C93" s="57" t="s">
        <v>40</v>
      </c>
      <c r="D93" s="57">
        <v>6</v>
      </c>
      <c r="E93" s="60">
        <v>40</v>
      </c>
      <c r="F93" s="60">
        <v>39</v>
      </c>
      <c r="G93" s="60">
        <v>40</v>
      </c>
      <c r="H93" s="61">
        <f t="shared" si="4"/>
        <v>39.666666666666664</v>
      </c>
      <c r="I93" s="62">
        <f t="shared" si="5"/>
        <v>238</v>
      </c>
      <c r="J93" s="63"/>
      <c r="K93" s="59"/>
    </row>
    <row r="94" spans="1:11" ht="20.25" x14ac:dyDescent="0.3">
      <c r="A94" s="54">
        <v>77</v>
      </c>
      <c r="B94" s="55" t="s">
        <v>159</v>
      </c>
      <c r="C94" s="57" t="s">
        <v>40</v>
      </c>
      <c r="D94" s="57">
        <v>20</v>
      </c>
      <c r="E94" s="60">
        <v>15</v>
      </c>
      <c r="F94" s="60">
        <v>16</v>
      </c>
      <c r="G94" s="60">
        <v>15</v>
      </c>
      <c r="H94" s="61">
        <f t="shared" si="4"/>
        <v>15.333333333333334</v>
      </c>
      <c r="I94" s="62">
        <f t="shared" si="5"/>
        <v>306.66666666666669</v>
      </c>
      <c r="J94" s="63"/>
      <c r="K94" s="59"/>
    </row>
    <row r="95" spans="1:11" ht="20.25" x14ac:dyDescent="0.3">
      <c r="A95" s="54">
        <v>78</v>
      </c>
      <c r="B95" s="55" t="s">
        <v>160</v>
      </c>
      <c r="C95" s="57" t="s">
        <v>40</v>
      </c>
      <c r="D95" s="57">
        <v>24</v>
      </c>
      <c r="E95" s="60">
        <v>528</v>
      </c>
      <c r="F95" s="60">
        <v>732.6</v>
      </c>
      <c r="G95" s="60">
        <v>528</v>
      </c>
      <c r="H95" s="61">
        <f t="shared" si="4"/>
        <v>596.19999999999993</v>
      </c>
      <c r="I95" s="62">
        <f t="shared" si="5"/>
        <v>14308.8</v>
      </c>
      <c r="J95" s="63"/>
      <c r="K95" s="59"/>
    </row>
    <row r="96" spans="1:11" ht="20.25" x14ac:dyDescent="0.3">
      <c r="A96" s="54">
        <v>79</v>
      </c>
      <c r="B96" s="55" t="s">
        <v>161</v>
      </c>
      <c r="C96" s="57" t="s">
        <v>181</v>
      </c>
      <c r="D96" s="57">
        <v>6</v>
      </c>
      <c r="E96" s="60">
        <v>440</v>
      </c>
      <c r="F96" s="60">
        <v>245</v>
      </c>
      <c r="G96" s="60">
        <v>440</v>
      </c>
      <c r="H96" s="61">
        <f t="shared" si="4"/>
        <v>375</v>
      </c>
      <c r="I96" s="62">
        <f t="shared" si="5"/>
        <v>2250</v>
      </c>
      <c r="J96" s="63"/>
      <c r="K96" s="59"/>
    </row>
    <row r="97" spans="1:11" ht="20.25" x14ac:dyDescent="0.3">
      <c r="A97" s="54">
        <v>80</v>
      </c>
      <c r="B97" s="55" t="s">
        <v>162</v>
      </c>
      <c r="C97" s="57" t="s">
        <v>40</v>
      </c>
      <c r="D97" s="57">
        <v>10</v>
      </c>
      <c r="E97" s="60">
        <v>270</v>
      </c>
      <c r="F97" s="60">
        <v>276</v>
      </c>
      <c r="G97" s="60">
        <v>270</v>
      </c>
      <c r="H97" s="61">
        <f t="shared" si="4"/>
        <v>272</v>
      </c>
      <c r="I97" s="62">
        <f t="shared" si="5"/>
        <v>2720</v>
      </c>
      <c r="J97" s="63"/>
      <c r="K97" s="59"/>
    </row>
    <row r="98" spans="1:11" ht="20.25" x14ac:dyDescent="0.3">
      <c r="A98" s="54">
        <v>81</v>
      </c>
      <c r="B98" s="55" t="s">
        <v>195</v>
      </c>
      <c r="C98" s="57" t="s">
        <v>40</v>
      </c>
      <c r="D98" s="57">
        <v>20</v>
      </c>
      <c r="E98" s="60">
        <v>65</v>
      </c>
      <c r="F98" s="60">
        <v>56</v>
      </c>
      <c r="G98" s="60">
        <v>45</v>
      </c>
      <c r="H98" s="61">
        <f t="shared" si="4"/>
        <v>55.333333333333336</v>
      </c>
      <c r="I98" s="62">
        <f t="shared" si="5"/>
        <v>1106.6666666666667</v>
      </c>
      <c r="J98" s="63"/>
      <c r="K98" s="59"/>
    </row>
    <row r="99" spans="1:11" ht="20.25" x14ac:dyDescent="0.3">
      <c r="A99" s="54">
        <v>82</v>
      </c>
      <c r="B99" s="56" t="s">
        <v>190</v>
      </c>
      <c r="C99" s="58" t="s">
        <v>40</v>
      </c>
      <c r="D99" s="58">
        <v>6</v>
      </c>
      <c r="E99" s="60">
        <v>25</v>
      </c>
      <c r="F99" s="60">
        <v>16</v>
      </c>
      <c r="G99" s="60">
        <v>25</v>
      </c>
      <c r="H99" s="61">
        <f t="shared" si="4"/>
        <v>22</v>
      </c>
      <c r="I99" s="62">
        <f t="shared" si="5"/>
        <v>132</v>
      </c>
      <c r="J99" s="63"/>
      <c r="K99" s="59"/>
    </row>
    <row r="100" spans="1:11" ht="20.25" x14ac:dyDescent="0.3">
      <c r="A100" s="54">
        <v>83</v>
      </c>
      <c r="B100" s="55" t="s">
        <v>196</v>
      </c>
      <c r="C100" s="57" t="s">
        <v>40</v>
      </c>
      <c r="D100" s="57">
        <v>10</v>
      </c>
      <c r="E100" s="60">
        <v>55</v>
      </c>
      <c r="F100" s="60">
        <v>62</v>
      </c>
      <c r="G100" s="60">
        <v>55</v>
      </c>
      <c r="H100" s="61">
        <f t="shared" si="4"/>
        <v>57.333333333333336</v>
      </c>
      <c r="I100" s="62">
        <f t="shared" si="5"/>
        <v>573.33333333333337</v>
      </c>
      <c r="J100" s="63"/>
      <c r="K100" s="59"/>
    </row>
    <row r="101" spans="1:11" ht="20.25" x14ac:dyDescent="0.3">
      <c r="A101" s="54">
        <v>84</v>
      </c>
      <c r="B101" s="55" t="s">
        <v>163</v>
      </c>
      <c r="C101" s="57" t="s">
        <v>40</v>
      </c>
      <c r="D101" s="57">
        <v>3</v>
      </c>
      <c r="E101" s="60">
        <v>216</v>
      </c>
      <c r="F101" s="60">
        <v>192</v>
      </c>
      <c r="G101" s="60">
        <v>213</v>
      </c>
      <c r="H101" s="61">
        <f t="shared" si="4"/>
        <v>207</v>
      </c>
      <c r="I101" s="62">
        <f t="shared" si="5"/>
        <v>621</v>
      </c>
      <c r="J101" s="63"/>
      <c r="K101" s="59"/>
    </row>
    <row r="102" spans="1:11" ht="20.25" x14ac:dyDescent="0.3">
      <c r="A102" s="54">
        <v>85</v>
      </c>
      <c r="B102" s="55" t="s">
        <v>164</v>
      </c>
      <c r="C102" s="57" t="s">
        <v>40</v>
      </c>
      <c r="D102" s="57">
        <v>1</v>
      </c>
      <c r="E102" s="60">
        <v>855</v>
      </c>
      <c r="F102" s="60"/>
      <c r="G102" s="60">
        <v>855</v>
      </c>
      <c r="H102" s="61">
        <v>855</v>
      </c>
      <c r="I102" s="62">
        <v>855</v>
      </c>
      <c r="J102" s="63"/>
      <c r="K102" s="59"/>
    </row>
    <row r="103" spans="1:11" ht="20.25" x14ac:dyDescent="0.3">
      <c r="A103" s="54">
        <v>86</v>
      </c>
      <c r="B103" s="55" t="s">
        <v>197</v>
      </c>
      <c r="C103" s="57" t="s">
        <v>181</v>
      </c>
      <c r="D103" s="57">
        <v>2</v>
      </c>
      <c r="E103" s="60">
        <v>235</v>
      </c>
      <c r="F103" s="60"/>
      <c r="G103" s="60">
        <v>235</v>
      </c>
      <c r="H103" s="61">
        <v>235</v>
      </c>
      <c r="I103" s="62">
        <v>470</v>
      </c>
      <c r="J103" s="63"/>
      <c r="K103" s="59"/>
    </row>
    <row r="104" spans="1:11" ht="20.25" x14ac:dyDescent="0.3">
      <c r="A104" s="54">
        <v>87</v>
      </c>
      <c r="B104" s="55" t="s">
        <v>165</v>
      </c>
      <c r="C104" s="57" t="s">
        <v>40</v>
      </c>
      <c r="D104" s="57">
        <v>15</v>
      </c>
      <c r="E104" s="60">
        <v>200</v>
      </c>
      <c r="F104" s="60">
        <v>276</v>
      </c>
      <c r="G104" s="60">
        <v>200</v>
      </c>
      <c r="H104" s="61">
        <f t="shared" si="4"/>
        <v>225.33333333333334</v>
      </c>
      <c r="I104" s="62">
        <f t="shared" ref="I104:I122" si="6">H104*D104</f>
        <v>3380</v>
      </c>
      <c r="J104" s="63"/>
      <c r="K104" s="59"/>
    </row>
    <row r="105" spans="1:11" ht="20.25" x14ac:dyDescent="0.3">
      <c r="A105" s="54">
        <v>88</v>
      </c>
      <c r="B105" s="55" t="s">
        <v>166</v>
      </c>
      <c r="C105" s="57" t="s">
        <v>40</v>
      </c>
      <c r="D105" s="57">
        <v>5</v>
      </c>
      <c r="E105" s="60">
        <v>10</v>
      </c>
      <c r="F105" s="60">
        <v>19</v>
      </c>
      <c r="G105" s="60">
        <v>10</v>
      </c>
      <c r="H105" s="61">
        <f t="shared" si="4"/>
        <v>13</v>
      </c>
      <c r="I105" s="62">
        <f t="shared" si="6"/>
        <v>65</v>
      </c>
      <c r="J105" s="63"/>
      <c r="K105" s="59"/>
    </row>
    <row r="106" spans="1:11" ht="20.25" x14ac:dyDescent="0.3">
      <c r="A106" s="54">
        <v>89</v>
      </c>
      <c r="B106" s="55" t="s">
        <v>167</v>
      </c>
      <c r="C106" s="57" t="s">
        <v>40</v>
      </c>
      <c r="D106" s="57">
        <v>2</v>
      </c>
      <c r="E106" s="60">
        <v>50</v>
      </c>
      <c r="F106" s="60">
        <v>39</v>
      </c>
      <c r="G106" s="60">
        <v>50</v>
      </c>
      <c r="H106" s="61">
        <f t="shared" si="4"/>
        <v>46.333333333333336</v>
      </c>
      <c r="I106" s="62">
        <f t="shared" si="6"/>
        <v>92.666666666666671</v>
      </c>
      <c r="J106" s="63"/>
      <c r="K106" s="59"/>
    </row>
    <row r="107" spans="1:11" ht="20.25" x14ac:dyDescent="0.3">
      <c r="A107" s="54">
        <v>90</v>
      </c>
      <c r="B107" s="55" t="s">
        <v>198</v>
      </c>
      <c r="C107" s="57" t="s">
        <v>40</v>
      </c>
      <c r="D107" s="57">
        <v>38</v>
      </c>
      <c r="E107" s="60">
        <v>260</v>
      </c>
      <c r="F107" s="60">
        <v>222</v>
      </c>
      <c r="G107" s="60">
        <v>260</v>
      </c>
      <c r="H107" s="61">
        <f t="shared" si="4"/>
        <v>247.33333333333334</v>
      </c>
      <c r="I107" s="62">
        <f t="shared" si="6"/>
        <v>9398.6666666666679</v>
      </c>
      <c r="J107" s="63"/>
      <c r="K107" s="59"/>
    </row>
    <row r="108" spans="1:11" ht="20.25" x14ac:dyDescent="0.3">
      <c r="A108" s="54">
        <v>91</v>
      </c>
      <c r="B108" s="55" t="s">
        <v>168</v>
      </c>
      <c r="C108" s="57" t="s">
        <v>181</v>
      </c>
      <c r="D108" s="57">
        <v>1</v>
      </c>
      <c r="E108" s="60">
        <v>40</v>
      </c>
      <c r="F108" s="60">
        <v>30</v>
      </c>
      <c r="G108" s="60">
        <v>30</v>
      </c>
      <c r="H108" s="61">
        <f t="shared" si="4"/>
        <v>33.333333333333336</v>
      </c>
      <c r="I108" s="62">
        <f t="shared" si="6"/>
        <v>33.333333333333336</v>
      </c>
      <c r="J108" s="63"/>
      <c r="K108" s="59"/>
    </row>
    <row r="109" spans="1:11" ht="20.25" x14ac:dyDescent="0.3">
      <c r="A109" s="54">
        <v>92</v>
      </c>
      <c r="B109" s="55" t="s">
        <v>169</v>
      </c>
      <c r="C109" s="57" t="s">
        <v>181</v>
      </c>
      <c r="D109" s="57">
        <v>1</v>
      </c>
      <c r="E109" s="60">
        <v>75</v>
      </c>
      <c r="F109" s="60">
        <v>62</v>
      </c>
      <c r="G109" s="60">
        <v>75</v>
      </c>
      <c r="H109" s="61">
        <f t="shared" si="4"/>
        <v>70.666666666666671</v>
      </c>
      <c r="I109" s="62">
        <f t="shared" si="6"/>
        <v>70.666666666666671</v>
      </c>
      <c r="J109" s="63"/>
      <c r="K109" s="59"/>
    </row>
    <row r="110" spans="1:11" ht="20.25" x14ac:dyDescent="0.3">
      <c r="A110" s="54">
        <v>93</v>
      </c>
      <c r="B110" s="55" t="s">
        <v>170</v>
      </c>
      <c r="C110" s="57" t="s">
        <v>40</v>
      </c>
      <c r="D110" s="57">
        <v>1</v>
      </c>
      <c r="E110" s="60">
        <v>45</v>
      </c>
      <c r="F110" s="60">
        <v>65</v>
      </c>
      <c r="G110" s="60">
        <v>59</v>
      </c>
      <c r="H110" s="61">
        <f t="shared" si="4"/>
        <v>56.333333333333336</v>
      </c>
      <c r="I110" s="62">
        <f t="shared" si="6"/>
        <v>56.333333333333336</v>
      </c>
      <c r="J110" s="63"/>
      <c r="K110" s="59"/>
    </row>
    <row r="111" spans="1:11" ht="20.25" x14ac:dyDescent="0.3">
      <c r="A111" s="54">
        <v>94</v>
      </c>
      <c r="B111" s="55" t="s">
        <v>171</v>
      </c>
      <c r="C111" s="57" t="s">
        <v>187</v>
      </c>
      <c r="D111" s="57">
        <v>1</v>
      </c>
      <c r="E111" s="60">
        <v>110</v>
      </c>
      <c r="F111" s="60">
        <v>110</v>
      </c>
      <c r="G111" s="60">
        <v>125</v>
      </c>
      <c r="H111" s="61">
        <f t="shared" si="4"/>
        <v>115</v>
      </c>
      <c r="I111" s="62">
        <f t="shared" si="6"/>
        <v>115</v>
      </c>
      <c r="J111" s="63"/>
      <c r="K111" s="59"/>
    </row>
    <row r="112" spans="1:11" ht="20.25" x14ac:dyDescent="0.3">
      <c r="A112" s="54">
        <v>95</v>
      </c>
      <c r="B112" s="55" t="s">
        <v>185</v>
      </c>
      <c r="C112" s="57" t="s">
        <v>40</v>
      </c>
      <c r="D112" s="57">
        <v>36</v>
      </c>
      <c r="E112" s="60">
        <v>25</v>
      </c>
      <c r="F112" s="60">
        <v>19</v>
      </c>
      <c r="G112" s="60">
        <v>25</v>
      </c>
      <c r="H112" s="61">
        <f t="shared" si="4"/>
        <v>23</v>
      </c>
      <c r="I112" s="62">
        <f t="shared" si="6"/>
        <v>828</v>
      </c>
      <c r="J112" s="63"/>
      <c r="K112" s="59"/>
    </row>
    <row r="113" spans="1:11" ht="20.25" x14ac:dyDescent="0.3">
      <c r="A113" s="54">
        <v>96</v>
      </c>
      <c r="B113" s="55" t="s">
        <v>172</v>
      </c>
      <c r="C113" s="57" t="s">
        <v>40</v>
      </c>
      <c r="D113" s="57">
        <v>6</v>
      </c>
      <c r="E113" s="60">
        <v>85</v>
      </c>
      <c r="F113" s="60">
        <v>63</v>
      </c>
      <c r="G113" s="60">
        <v>85</v>
      </c>
      <c r="H113" s="61">
        <f t="shared" si="4"/>
        <v>77.666666666666671</v>
      </c>
      <c r="I113" s="62">
        <f t="shared" si="6"/>
        <v>466</v>
      </c>
      <c r="J113" s="63"/>
      <c r="K113" s="59"/>
    </row>
    <row r="114" spans="1:11" ht="20.25" x14ac:dyDescent="0.3">
      <c r="A114" s="54">
        <v>97</v>
      </c>
      <c r="B114" s="55" t="s">
        <v>173</v>
      </c>
      <c r="C114" s="57" t="s">
        <v>40</v>
      </c>
      <c r="D114" s="57">
        <v>3</v>
      </c>
      <c r="E114" s="60">
        <v>99</v>
      </c>
      <c r="F114" s="60">
        <v>104</v>
      </c>
      <c r="G114" s="60">
        <v>99</v>
      </c>
      <c r="H114" s="61">
        <f t="shared" ref="H114:H122" si="7">(E114+F114+G114)/3</f>
        <v>100.66666666666667</v>
      </c>
      <c r="I114" s="62">
        <f t="shared" si="6"/>
        <v>302</v>
      </c>
      <c r="J114" s="63"/>
      <c r="K114" s="59"/>
    </row>
    <row r="115" spans="1:11" ht="20.25" x14ac:dyDescent="0.3">
      <c r="A115" s="54">
        <v>98</v>
      </c>
      <c r="B115" s="55" t="s">
        <v>174</v>
      </c>
      <c r="C115" s="57" t="s">
        <v>181</v>
      </c>
      <c r="D115" s="57">
        <v>1</v>
      </c>
      <c r="E115" s="60">
        <v>10</v>
      </c>
      <c r="F115" s="60">
        <v>9</v>
      </c>
      <c r="G115" s="60">
        <v>10</v>
      </c>
      <c r="H115" s="61">
        <f t="shared" si="7"/>
        <v>9.6666666666666661</v>
      </c>
      <c r="I115" s="62">
        <f t="shared" si="6"/>
        <v>9.6666666666666661</v>
      </c>
      <c r="J115" s="63"/>
      <c r="K115" s="59"/>
    </row>
    <row r="116" spans="1:11" ht="32.25" x14ac:dyDescent="0.3">
      <c r="A116" s="65">
        <v>99</v>
      </c>
      <c r="B116" s="56" t="s">
        <v>191</v>
      </c>
      <c r="C116" s="58" t="s">
        <v>40</v>
      </c>
      <c r="D116" s="58">
        <v>1</v>
      </c>
      <c r="E116" s="60">
        <v>140</v>
      </c>
      <c r="F116" s="60">
        <v>282</v>
      </c>
      <c r="G116" s="60">
        <v>140</v>
      </c>
      <c r="H116" s="61">
        <f t="shared" si="7"/>
        <v>187.33333333333334</v>
      </c>
      <c r="I116" s="62">
        <f t="shared" si="6"/>
        <v>187.33333333333334</v>
      </c>
      <c r="J116" s="63"/>
      <c r="K116" s="59"/>
    </row>
    <row r="117" spans="1:11" ht="20.25" x14ac:dyDescent="0.3">
      <c r="A117" s="65">
        <v>100</v>
      </c>
      <c r="B117" s="55" t="s">
        <v>175</v>
      </c>
      <c r="C117" s="57" t="s">
        <v>187</v>
      </c>
      <c r="D117" s="57">
        <v>3</v>
      </c>
      <c r="E117" s="60">
        <v>75</v>
      </c>
      <c r="F117" s="60">
        <v>77</v>
      </c>
      <c r="G117" s="60">
        <v>75</v>
      </c>
      <c r="H117" s="61">
        <f t="shared" si="7"/>
        <v>75.666666666666671</v>
      </c>
      <c r="I117" s="62">
        <f t="shared" si="6"/>
        <v>227</v>
      </c>
      <c r="J117" s="63"/>
      <c r="K117" s="59"/>
    </row>
    <row r="118" spans="1:11" ht="32.25" x14ac:dyDescent="0.3">
      <c r="A118" s="65">
        <v>101</v>
      </c>
      <c r="B118" s="55" t="s">
        <v>176</v>
      </c>
      <c r="C118" s="57" t="s">
        <v>40</v>
      </c>
      <c r="D118" s="57">
        <v>12</v>
      </c>
      <c r="E118" s="60">
        <v>80</v>
      </c>
      <c r="F118" s="60">
        <v>79.599999999999994</v>
      </c>
      <c r="G118" s="60">
        <v>80</v>
      </c>
      <c r="H118" s="61">
        <f t="shared" si="7"/>
        <v>79.86666666666666</v>
      </c>
      <c r="I118" s="62">
        <f t="shared" si="6"/>
        <v>958.39999999999986</v>
      </c>
      <c r="J118" s="63"/>
      <c r="K118" s="59"/>
    </row>
    <row r="119" spans="1:11" ht="32.25" x14ac:dyDescent="0.3">
      <c r="A119" s="65">
        <v>102</v>
      </c>
      <c r="B119" s="55" t="s">
        <v>177</v>
      </c>
      <c r="C119" s="57" t="s">
        <v>40</v>
      </c>
      <c r="D119" s="57">
        <v>12</v>
      </c>
      <c r="E119" s="60">
        <v>85</v>
      </c>
      <c r="F119" s="60">
        <v>81</v>
      </c>
      <c r="G119" s="60">
        <v>85</v>
      </c>
      <c r="H119" s="61">
        <f t="shared" si="7"/>
        <v>83.666666666666671</v>
      </c>
      <c r="I119" s="62">
        <f t="shared" si="6"/>
        <v>1004</v>
      </c>
      <c r="J119" s="63"/>
      <c r="K119" s="59"/>
    </row>
    <row r="120" spans="1:11" ht="20.25" x14ac:dyDescent="0.3">
      <c r="A120" s="65">
        <v>103</v>
      </c>
      <c r="B120" s="56" t="s">
        <v>178</v>
      </c>
      <c r="C120" s="58" t="s">
        <v>181</v>
      </c>
      <c r="D120" s="58">
        <v>10</v>
      </c>
      <c r="E120" s="60">
        <v>31</v>
      </c>
      <c r="F120" s="60">
        <v>33</v>
      </c>
      <c r="G120" s="60">
        <v>31</v>
      </c>
      <c r="H120" s="61">
        <f t="shared" si="7"/>
        <v>31.666666666666668</v>
      </c>
      <c r="I120" s="62">
        <f t="shared" si="6"/>
        <v>316.66666666666669</v>
      </c>
      <c r="J120" s="63"/>
      <c r="K120" s="59"/>
    </row>
    <row r="121" spans="1:11" ht="20.25" x14ac:dyDescent="0.3">
      <c r="A121" s="65">
        <v>104</v>
      </c>
      <c r="B121" s="55" t="s">
        <v>179</v>
      </c>
      <c r="C121" s="57" t="s">
        <v>40</v>
      </c>
      <c r="D121" s="57">
        <v>2</v>
      </c>
      <c r="E121" s="60">
        <v>1252</v>
      </c>
      <c r="F121" s="60">
        <v>1293</v>
      </c>
      <c r="G121" s="60">
        <v>1190</v>
      </c>
      <c r="H121" s="61">
        <f t="shared" si="7"/>
        <v>1245</v>
      </c>
      <c r="I121" s="62">
        <f t="shared" si="6"/>
        <v>2490</v>
      </c>
      <c r="J121" s="63"/>
      <c r="K121" s="59"/>
    </row>
    <row r="122" spans="1:11" ht="20.25" x14ac:dyDescent="0.3">
      <c r="A122" s="65">
        <v>105</v>
      </c>
      <c r="B122" s="55" t="s">
        <v>180</v>
      </c>
      <c r="C122" s="57" t="s">
        <v>181</v>
      </c>
      <c r="D122" s="57">
        <v>10</v>
      </c>
      <c r="E122" s="60">
        <v>105</v>
      </c>
      <c r="F122" s="60">
        <v>101</v>
      </c>
      <c r="G122" s="60">
        <v>118</v>
      </c>
      <c r="H122" s="61">
        <f t="shared" si="7"/>
        <v>108</v>
      </c>
      <c r="I122" s="62">
        <f t="shared" si="6"/>
        <v>1080</v>
      </c>
      <c r="J122" s="63"/>
      <c r="K122" s="59"/>
    </row>
    <row r="123" spans="1:11" x14ac:dyDescent="0.3">
      <c r="A123" s="73"/>
      <c r="B123" s="74"/>
      <c r="C123" s="74"/>
      <c r="D123" s="74"/>
      <c r="E123" s="74"/>
      <c r="F123" s="74"/>
      <c r="G123" s="74"/>
      <c r="H123" s="75"/>
      <c r="I123" s="64">
        <f>SUM(I18:I122)</f>
        <v>402240.39999999997</v>
      </c>
    </row>
  </sheetData>
  <mergeCells count="25">
    <mergeCell ref="F16:F17"/>
    <mergeCell ref="G16:G17"/>
    <mergeCell ref="H16:H17"/>
    <mergeCell ref="A123:H123"/>
    <mergeCell ref="A16:A17"/>
    <mergeCell ref="B16:B17"/>
    <mergeCell ref="C16:C17"/>
    <mergeCell ref="D16:D17"/>
    <mergeCell ref="E16:E17"/>
    <mergeCell ref="I16:I17"/>
    <mergeCell ref="A1:H1"/>
    <mergeCell ref="C15:D15"/>
    <mergeCell ref="C14:D14"/>
    <mergeCell ref="C13:D13"/>
    <mergeCell ref="C12:D12"/>
    <mergeCell ref="C5:D5"/>
    <mergeCell ref="C6:D6"/>
    <mergeCell ref="C8:D8"/>
    <mergeCell ref="C7:D7"/>
    <mergeCell ref="C9:D9"/>
    <mergeCell ref="C10:D10"/>
    <mergeCell ref="C11:D11"/>
    <mergeCell ref="C4:D4"/>
    <mergeCell ref="C3:D3"/>
    <mergeCell ref="A2:D2"/>
  </mergeCells>
  <dataValidations count="1">
    <dataValidation type="list" allowBlank="1" showInputMessage="1" showErrorMessage="1" sqref="C13 C6:C7">
      <formula1>методы</formula1>
    </dataValidation>
  </dataValidations>
  <pageMargins left="0.25" right="0.25" top="0.75" bottom="0.75" header="0.3" footer="0.3"/>
  <pageSetup paperSize="9" scale="6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M22"/>
  <sheetViews>
    <sheetView topLeftCell="A21" workbookViewId="0">
      <selection activeCell="L25" sqref="L25"/>
    </sheetView>
  </sheetViews>
  <sheetFormatPr defaultRowHeight="15" x14ac:dyDescent="0.25"/>
  <cols>
    <col min="5" max="5" width="22.140625" customWidth="1"/>
    <col min="9" max="9" width="14.28515625" customWidth="1"/>
    <col min="10" max="10" width="12.7109375" bestFit="1" customWidth="1"/>
    <col min="11" max="11" width="16.140625" customWidth="1"/>
  </cols>
  <sheetData>
    <row r="2" spans="4:13" ht="15.75" thickBot="1" x14ac:dyDescent="0.3"/>
    <row r="3" spans="4:13" ht="16.5" x14ac:dyDescent="0.25">
      <c r="D3" s="84" t="s">
        <v>16</v>
      </c>
      <c r="E3" s="81" t="s">
        <v>43</v>
      </c>
      <c r="F3" s="16" t="s">
        <v>44</v>
      </c>
      <c r="G3" s="81" t="s">
        <v>46</v>
      </c>
      <c r="H3" s="16"/>
      <c r="I3" s="81" t="s">
        <v>48</v>
      </c>
      <c r="J3" s="81" t="s">
        <v>49</v>
      </c>
      <c r="K3" s="81" t="s">
        <v>50</v>
      </c>
    </row>
    <row r="4" spans="4:13" ht="33" x14ac:dyDescent="0.25">
      <c r="D4" s="85"/>
      <c r="E4" s="82"/>
      <c r="F4" s="17" t="s">
        <v>45</v>
      </c>
      <c r="G4" s="82"/>
      <c r="H4" s="17" t="s">
        <v>47</v>
      </c>
      <c r="I4" s="82"/>
      <c r="J4" s="82"/>
      <c r="K4" s="82"/>
    </row>
    <row r="5" spans="4:13" ht="17.25" thickBot="1" x14ac:dyDescent="0.3">
      <c r="D5" s="86"/>
      <c r="E5" s="83"/>
      <c r="F5" s="18"/>
      <c r="G5" s="83"/>
      <c r="H5" s="19"/>
      <c r="I5" s="83"/>
      <c r="J5" s="83"/>
      <c r="K5" s="83"/>
    </row>
    <row r="6" spans="4:13" ht="57" thickBot="1" x14ac:dyDescent="0.3">
      <c r="D6" s="36">
        <v>1</v>
      </c>
      <c r="E6" s="41" t="s">
        <v>76</v>
      </c>
      <c r="F6" s="42" t="s">
        <v>40</v>
      </c>
      <c r="G6" s="37">
        <v>700</v>
      </c>
      <c r="H6" s="22">
        <v>0.2</v>
      </c>
      <c r="I6" s="25">
        <v>40</v>
      </c>
      <c r="J6" s="26">
        <f>K6*20/120</f>
        <v>4666.666666666667</v>
      </c>
      <c r="K6" s="24">
        <f>I6*G6</f>
        <v>28000</v>
      </c>
      <c r="M6">
        <v>4666.666666666667</v>
      </c>
    </row>
    <row r="7" spans="4:13" ht="75.75" customHeight="1" thickBot="1" x14ac:dyDescent="0.3">
      <c r="D7" s="36">
        <v>2</v>
      </c>
      <c r="E7" s="41" t="s">
        <v>81</v>
      </c>
      <c r="F7" s="42" t="s">
        <v>40</v>
      </c>
      <c r="G7" s="38">
        <v>264</v>
      </c>
      <c r="H7" s="22">
        <v>0.2</v>
      </c>
      <c r="I7" s="25">
        <v>84</v>
      </c>
      <c r="J7" s="26">
        <f t="shared" ref="J7:J16" si="0">K7*20/120</f>
        <v>3696</v>
      </c>
      <c r="K7" s="24">
        <f>I7*G7</f>
        <v>22176</v>
      </c>
      <c r="M7">
        <v>3696</v>
      </c>
    </row>
    <row r="8" spans="4:13" ht="38.25" thickBot="1" x14ac:dyDescent="0.3">
      <c r="D8" s="36">
        <v>3</v>
      </c>
      <c r="E8" s="41" t="s">
        <v>77</v>
      </c>
      <c r="F8" s="42" t="s">
        <v>40</v>
      </c>
      <c r="G8" s="38">
        <v>100</v>
      </c>
      <c r="H8" s="22">
        <v>0.2</v>
      </c>
      <c r="I8" s="25">
        <v>50</v>
      </c>
      <c r="J8" s="26">
        <f t="shared" si="0"/>
        <v>833.33333333333337</v>
      </c>
      <c r="K8" s="24">
        <f t="shared" ref="K8:K16" si="1">I8*G8</f>
        <v>5000</v>
      </c>
      <c r="M8">
        <v>833.33333333333337</v>
      </c>
    </row>
    <row r="9" spans="4:13" ht="89.25" customHeight="1" thickBot="1" x14ac:dyDescent="0.3">
      <c r="D9" s="36">
        <v>4</v>
      </c>
      <c r="E9" s="41" t="s">
        <v>78</v>
      </c>
      <c r="F9" s="42" t="s">
        <v>40</v>
      </c>
      <c r="G9" s="38">
        <v>150</v>
      </c>
      <c r="H9" s="22">
        <v>0.2</v>
      </c>
      <c r="I9" s="25">
        <v>133</v>
      </c>
      <c r="J9" s="26">
        <f t="shared" si="0"/>
        <v>3325</v>
      </c>
      <c r="K9" s="24">
        <f t="shared" si="1"/>
        <v>19950</v>
      </c>
      <c r="M9">
        <v>3325</v>
      </c>
    </row>
    <row r="10" spans="4:13" ht="109.5" customHeight="1" thickBot="1" x14ac:dyDescent="0.3">
      <c r="D10" s="36">
        <v>5</v>
      </c>
      <c r="E10" s="43" t="s">
        <v>82</v>
      </c>
      <c r="F10" s="44" t="s">
        <v>40</v>
      </c>
      <c r="G10" s="38">
        <v>15</v>
      </c>
      <c r="H10" s="22">
        <v>0.2</v>
      </c>
      <c r="I10" s="25">
        <v>100</v>
      </c>
      <c r="J10" s="26">
        <f t="shared" si="0"/>
        <v>250</v>
      </c>
      <c r="K10" s="24">
        <f t="shared" si="1"/>
        <v>1500</v>
      </c>
      <c r="M10">
        <v>552.5</v>
      </c>
    </row>
    <row r="11" spans="4:13" ht="112.5" customHeight="1" thickBot="1" x14ac:dyDescent="0.3">
      <c r="D11" s="36">
        <v>6</v>
      </c>
      <c r="E11" s="41" t="s">
        <v>83</v>
      </c>
      <c r="F11" s="42"/>
      <c r="G11" s="38">
        <v>20</v>
      </c>
      <c r="H11" s="22">
        <v>0.2</v>
      </c>
      <c r="I11" s="25">
        <v>96</v>
      </c>
      <c r="J11" s="26">
        <f t="shared" si="0"/>
        <v>320</v>
      </c>
      <c r="K11" s="24">
        <f t="shared" si="1"/>
        <v>1920</v>
      </c>
      <c r="M11">
        <v>456.66666666666669</v>
      </c>
    </row>
    <row r="12" spans="4:13" ht="94.5" thickBot="1" x14ac:dyDescent="0.3">
      <c r="D12" s="36">
        <v>7</v>
      </c>
      <c r="E12" s="43" t="s">
        <v>84</v>
      </c>
      <c r="F12" s="44" t="s">
        <v>40</v>
      </c>
      <c r="G12" s="38">
        <v>54</v>
      </c>
      <c r="H12" s="22">
        <v>0.2</v>
      </c>
      <c r="I12" s="25">
        <v>806</v>
      </c>
      <c r="J12" s="26">
        <f t="shared" si="0"/>
        <v>7254</v>
      </c>
      <c r="K12" s="24">
        <f t="shared" si="1"/>
        <v>43524</v>
      </c>
      <c r="M12">
        <v>7254</v>
      </c>
    </row>
    <row r="13" spans="4:13" ht="113.25" thickBot="1" x14ac:dyDescent="0.3">
      <c r="D13" s="36">
        <v>8</v>
      </c>
      <c r="E13" s="41" t="s">
        <v>85</v>
      </c>
      <c r="F13" s="42" t="s">
        <v>40</v>
      </c>
      <c r="G13" s="38">
        <v>55</v>
      </c>
      <c r="H13" s="22">
        <v>0.2</v>
      </c>
      <c r="I13" s="25">
        <v>220</v>
      </c>
      <c r="J13" s="26">
        <f t="shared" si="0"/>
        <v>2016.6666666666667</v>
      </c>
      <c r="K13" s="24">
        <f t="shared" si="1"/>
        <v>12100</v>
      </c>
      <c r="M13">
        <v>3364.1666666666665</v>
      </c>
    </row>
    <row r="14" spans="4:13" ht="94.5" thickBot="1" x14ac:dyDescent="0.3">
      <c r="D14" s="36">
        <v>9</v>
      </c>
      <c r="E14" s="43" t="s">
        <v>42</v>
      </c>
      <c r="F14" s="44" t="s">
        <v>40</v>
      </c>
      <c r="G14" s="38">
        <v>54</v>
      </c>
      <c r="H14" s="22">
        <v>0.2</v>
      </c>
      <c r="I14" s="25">
        <v>46</v>
      </c>
      <c r="J14" s="26">
        <f t="shared" si="0"/>
        <v>414</v>
      </c>
      <c r="K14" s="24">
        <f t="shared" si="1"/>
        <v>2484</v>
      </c>
      <c r="M14">
        <v>414</v>
      </c>
    </row>
    <row r="15" spans="4:13" ht="94.5" thickBot="1" x14ac:dyDescent="0.3">
      <c r="D15" s="36">
        <v>10</v>
      </c>
      <c r="E15" s="41" t="s">
        <v>79</v>
      </c>
      <c r="F15" s="42" t="s">
        <v>40</v>
      </c>
      <c r="G15" s="45">
        <v>100</v>
      </c>
      <c r="H15" s="22">
        <v>0.2</v>
      </c>
      <c r="I15" s="25">
        <v>224</v>
      </c>
      <c r="J15" s="26">
        <f t="shared" si="0"/>
        <v>3733.3333333333335</v>
      </c>
      <c r="K15" s="24">
        <f t="shared" si="1"/>
        <v>22400</v>
      </c>
      <c r="M15">
        <v>3733.3333333333335</v>
      </c>
    </row>
    <row r="16" spans="4:13" ht="94.5" thickBot="1" x14ac:dyDescent="0.3">
      <c r="D16" s="36">
        <v>11</v>
      </c>
      <c r="E16" s="41" t="s">
        <v>90</v>
      </c>
      <c r="F16" s="42" t="s">
        <v>40</v>
      </c>
      <c r="G16" s="42">
        <v>50</v>
      </c>
      <c r="H16" s="22">
        <v>0.2</v>
      </c>
      <c r="I16" s="25">
        <v>97</v>
      </c>
      <c r="J16" s="26">
        <f t="shared" si="0"/>
        <v>808.33333333333337</v>
      </c>
      <c r="K16" s="24">
        <f t="shared" si="1"/>
        <v>4850</v>
      </c>
      <c r="M16">
        <v>808.33333333333337</v>
      </c>
    </row>
    <row r="17" spans="4:13" ht="75.75" thickBot="1" x14ac:dyDescent="0.3">
      <c r="D17" s="30">
        <v>12</v>
      </c>
      <c r="E17" s="41" t="s">
        <v>80</v>
      </c>
      <c r="F17" s="42" t="s">
        <v>40</v>
      </c>
      <c r="G17" s="42">
        <v>200</v>
      </c>
      <c r="H17" s="22">
        <v>0.2</v>
      </c>
      <c r="I17" s="25">
        <v>182</v>
      </c>
      <c r="J17" s="26">
        <f t="shared" ref="J17:J21" si="2">K17*20/120</f>
        <v>6066.666666666667</v>
      </c>
      <c r="K17" s="24">
        <f t="shared" ref="K17:K21" si="3">I17*G17</f>
        <v>36400</v>
      </c>
      <c r="M17">
        <v>6066.666666666667</v>
      </c>
    </row>
    <row r="18" spans="4:13" ht="113.25" thickBot="1" x14ac:dyDescent="0.3">
      <c r="D18" s="30">
        <v>13</v>
      </c>
      <c r="E18" s="39" t="s">
        <v>86</v>
      </c>
      <c r="F18" s="40" t="s">
        <v>40</v>
      </c>
      <c r="G18" s="42">
        <v>24</v>
      </c>
      <c r="H18" s="22">
        <v>0.2</v>
      </c>
      <c r="I18" s="25">
        <v>310</v>
      </c>
      <c r="J18" s="26">
        <f t="shared" si="2"/>
        <v>1240</v>
      </c>
      <c r="K18" s="24">
        <f t="shared" si="3"/>
        <v>7440</v>
      </c>
      <c r="M18">
        <v>2032</v>
      </c>
    </row>
    <row r="19" spans="4:13" ht="132" thickBot="1" x14ac:dyDescent="0.3">
      <c r="D19" s="30">
        <v>14</v>
      </c>
      <c r="E19" s="46" t="s">
        <v>87</v>
      </c>
      <c r="F19" s="47" t="s">
        <v>40</v>
      </c>
      <c r="G19" s="48">
        <v>110</v>
      </c>
      <c r="H19" s="22">
        <v>0.2</v>
      </c>
      <c r="I19" s="25">
        <v>45</v>
      </c>
      <c r="J19" s="26">
        <f t="shared" si="2"/>
        <v>825</v>
      </c>
      <c r="K19" s="24">
        <f t="shared" si="3"/>
        <v>4950</v>
      </c>
      <c r="M19">
        <v>825</v>
      </c>
    </row>
    <row r="20" spans="4:13" ht="75.75" thickBot="1" x14ac:dyDescent="0.3">
      <c r="D20" s="30">
        <v>15</v>
      </c>
      <c r="E20" s="41" t="s">
        <v>88</v>
      </c>
      <c r="F20" s="42" t="s">
        <v>40</v>
      </c>
      <c r="G20" s="52">
        <v>110</v>
      </c>
      <c r="H20" s="22">
        <v>0.2</v>
      </c>
      <c r="I20" s="25">
        <v>103</v>
      </c>
      <c r="J20" s="26">
        <f t="shared" si="2"/>
        <v>1888.3333333333333</v>
      </c>
      <c r="K20" s="24">
        <f t="shared" si="3"/>
        <v>11330</v>
      </c>
      <c r="M20">
        <v>1888.3333333333333</v>
      </c>
    </row>
    <row r="21" spans="4:13" ht="113.25" thickBot="1" x14ac:dyDescent="0.3">
      <c r="D21" s="31">
        <v>16</v>
      </c>
      <c r="E21" s="49" t="s">
        <v>89</v>
      </c>
      <c r="F21" s="50" t="s">
        <v>40</v>
      </c>
      <c r="G21" s="51">
        <v>48</v>
      </c>
      <c r="H21" s="32">
        <v>0.2</v>
      </c>
      <c r="I21" s="33">
        <v>329</v>
      </c>
      <c r="J21" s="34">
        <f t="shared" si="2"/>
        <v>2632</v>
      </c>
      <c r="K21" s="35">
        <f t="shared" si="3"/>
        <v>15792</v>
      </c>
      <c r="M21">
        <v>2632</v>
      </c>
    </row>
    <row r="22" spans="4:13" ht="17.25" thickBot="1" x14ac:dyDescent="0.3">
      <c r="D22" s="78" t="s">
        <v>56</v>
      </c>
      <c r="E22" s="79"/>
      <c r="F22" s="79"/>
      <c r="G22" s="79"/>
      <c r="H22" s="79"/>
      <c r="I22" s="79"/>
      <c r="J22" s="80"/>
      <c r="K22" s="53">
        <f>SUM(K6:K21)</f>
        <v>239816</v>
      </c>
      <c r="M22">
        <f>SUM(M6:M21)</f>
        <v>42548</v>
      </c>
    </row>
  </sheetData>
  <mergeCells count="7">
    <mergeCell ref="D22:J22"/>
    <mergeCell ref="K3:K5"/>
    <mergeCell ref="D3:D5"/>
    <mergeCell ref="E3:E5"/>
    <mergeCell ref="G3:G5"/>
    <mergeCell ref="I3:I5"/>
    <mergeCell ref="J3:J5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J66"/>
  <sheetViews>
    <sheetView workbookViewId="0">
      <selection activeCell="I5" sqref="I5"/>
    </sheetView>
  </sheetViews>
  <sheetFormatPr defaultRowHeight="15" x14ac:dyDescent="0.25"/>
  <cols>
    <col min="4" max="4" width="17.28515625" customWidth="1"/>
    <col min="9" max="9" width="14.5703125" customWidth="1"/>
  </cols>
  <sheetData>
    <row r="2" spans="3:10" ht="15.75" thickBot="1" x14ac:dyDescent="0.3"/>
    <row r="3" spans="3:10" ht="32.25" customHeight="1" x14ac:dyDescent="0.25">
      <c r="C3" s="81" t="s">
        <v>16</v>
      </c>
      <c r="D3" s="81" t="s">
        <v>57</v>
      </c>
      <c r="E3" s="16" t="s">
        <v>44</v>
      </c>
      <c r="F3" s="81" t="s">
        <v>58</v>
      </c>
      <c r="G3" s="16"/>
      <c r="H3" s="16" t="s">
        <v>60</v>
      </c>
      <c r="I3" s="81" t="s">
        <v>62</v>
      </c>
    </row>
    <row r="4" spans="3:10" ht="50.25" thickBot="1" x14ac:dyDescent="0.3">
      <c r="C4" s="83"/>
      <c r="D4" s="83"/>
      <c r="E4" s="19" t="s">
        <v>45</v>
      </c>
      <c r="F4" s="83"/>
      <c r="G4" s="19" t="s">
        <v>59</v>
      </c>
      <c r="H4" s="19" t="s">
        <v>61</v>
      </c>
      <c r="I4" s="83"/>
    </row>
    <row r="5" spans="3:10" ht="122.25" customHeight="1" thickBot="1" x14ac:dyDescent="0.3">
      <c r="C5" s="27">
        <v>1</v>
      </c>
      <c r="D5" s="20" t="s">
        <v>51</v>
      </c>
      <c r="E5" s="21" t="s">
        <v>40</v>
      </c>
      <c r="F5" s="21">
        <v>10</v>
      </c>
      <c r="G5" s="19" t="s">
        <v>63</v>
      </c>
      <c r="H5" s="19" t="s">
        <v>64</v>
      </c>
      <c r="I5" s="25">
        <f>F5*J5</f>
        <v>630</v>
      </c>
      <c r="J5">
        <v>63</v>
      </c>
    </row>
    <row r="6" spans="3:10" ht="122.25" customHeight="1" thickBot="1" x14ac:dyDescent="0.3">
      <c r="C6" s="27">
        <v>2</v>
      </c>
      <c r="D6" s="20" t="s">
        <v>52</v>
      </c>
      <c r="E6" s="21" t="s">
        <v>40</v>
      </c>
      <c r="F6" s="21">
        <v>30</v>
      </c>
      <c r="G6" s="19" t="s">
        <v>63</v>
      </c>
      <c r="H6" s="19" t="s">
        <v>64</v>
      </c>
      <c r="I6" s="25">
        <f t="shared" ref="I6:I66" si="0">F6*J6</f>
        <v>9750</v>
      </c>
      <c r="J6">
        <v>325</v>
      </c>
    </row>
    <row r="7" spans="3:10" ht="122.25" customHeight="1" thickBot="1" x14ac:dyDescent="0.3">
      <c r="C7" s="27">
        <v>3</v>
      </c>
      <c r="D7" s="20" t="s">
        <v>65</v>
      </c>
      <c r="E7" s="21" t="s">
        <v>40</v>
      </c>
      <c r="F7" s="21">
        <v>100</v>
      </c>
      <c r="G7" s="19" t="s">
        <v>63</v>
      </c>
      <c r="H7" s="19" t="s">
        <v>64</v>
      </c>
      <c r="I7" s="25">
        <f t="shared" si="0"/>
        <v>2800</v>
      </c>
      <c r="J7">
        <v>28</v>
      </c>
    </row>
    <row r="8" spans="3:10" ht="122.25" customHeight="1" thickBot="1" x14ac:dyDescent="0.3">
      <c r="C8" s="27">
        <v>5</v>
      </c>
      <c r="D8" s="23" t="s">
        <v>66</v>
      </c>
      <c r="E8" s="21" t="s">
        <v>40</v>
      </c>
      <c r="F8" s="21">
        <v>270</v>
      </c>
      <c r="G8" s="19" t="s">
        <v>63</v>
      </c>
      <c r="H8" s="19" t="s">
        <v>64</v>
      </c>
      <c r="I8" s="25">
        <f t="shared" si="0"/>
        <v>13500</v>
      </c>
      <c r="J8">
        <v>50</v>
      </c>
    </row>
    <row r="9" spans="3:10" ht="122.25" customHeight="1" thickBot="1" x14ac:dyDescent="0.3">
      <c r="C9" s="27">
        <v>6</v>
      </c>
      <c r="D9" s="23" t="s">
        <v>67</v>
      </c>
      <c r="E9" s="21" t="s">
        <v>40</v>
      </c>
      <c r="F9" s="21">
        <v>2</v>
      </c>
      <c r="G9" s="19" t="s">
        <v>63</v>
      </c>
      <c r="H9" s="19" t="s">
        <v>64</v>
      </c>
      <c r="I9" s="25">
        <f t="shared" si="0"/>
        <v>4340</v>
      </c>
      <c r="J9">
        <v>2170</v>
      </c>
    </row>
    <row r="10" spans="3:10" ht="122.25" customHeight="1" thickBot="1" x14ac:dyDescent="0.3">
      <c r="C10" s="27">
        <v>7</v>
      </c>
      <c r="D10" s="23" t="s">
        <v>68</v>
      </c>
      <c r="E10" s="21" t="s">
        <v>40</v>
      </c>
      <c r="F10" s="21">
        <v>2</v>
      </c>
      <c r="G10" s="19" t="s">
        <v>63</v>
      </c>
      <c r="H10" s="19" t="s">
        <v>64</v>
      </c>
      <c r="I10" s="25">
        <f t="shared" si="0"/>
        <v>4340</v>
      </c>
      <c r="J10">
        <v>2170</v>
      </c>
    </row>
    <row r="11" spans="3:10" ht="122.25" customHeight="1" thickBot="1" x14ac:dyDescent="0.3">
      <c r="C11" s="27">
        <v>9</v>
      </c>
      <c r="D11" s="23" t="s">
        <v>54</v>
      </c>
      <c r="E11" s="21" t="s">
        <v>40</v>
      </c>
      <c r="F11" s="21">
        <v>60</v>
      </c>
      <c r="G11" s="19" t="s">
        <v>63</v>
      </c>
      <c r="H11" s="19" t="s">
        <v>64</v>
      </c>
      <c r="I11" s="25">
        <f t="shared" si="0"/>
        <v>6480</v>
      </c>
      <c r="J11">
        <v>108</v>
      </c>
    </row>
    <row r="12" spans="3:10" ht="122.25" customHeight="1" thickBot="1" x14ac:dyDescent="0.3">
      <c r="C12" s="27">
        <v>10</v>
      </c>
      <c r="D12" s="23" t="s">
        <v>69</v>
      </c>
      <c r="E12" s="21" t="s">
        <v>40</v>
      </c>
      <c r="F12" s="21">
        <v>30</v>
      </c>
      <c r="G12" s="19" t="s">
        <v>63</v>
      </c>
      <c r="H12" s="19" t="s">
        <v>64</v>
      </c>
      <c r="I12" s="25">
        <f t="shared" si="0"/>
        <v>6240</v>
      </c>
      <c r="J12">
        <v>208</v>
      </c>
    </row>
    <row r="13" spans="3:10" ht="122.25" customHeight="1" thickBot="1" x14ac:dyDescent="0.3">
      <c r="C13" s="27">
        <v>11</v>
      </c>
      <c r="D13" s="23" t="s">
        <v>55</v>
      </c>
      <c r="E13" s="21" t="s">
        <v>40</v>
      </c>
      <c r="F13" s="21">
        <v>20</v>
      </c>
      <c r="G13" s="19" t="s">
        <v>63</v>
      </c>
      <c r="H13" s="19" t="s">
        <v>64</v>
      </c>
      <c r="I13" s="25">
        <f t="shared" si="0"/>
        <v>2300</v>
      </c>
      <c r="J13">
        <v>115</v>
      </c>
    </row>
    <row r="14" spans="3:10" ht="122.25" customHeight="1" thickBot="1" x14ac:dyDescent="0.3">
      <c r="C14" s="27">
        <v>12</v>
      </c>
      <c r="D14" s="20" t="s">
        <v>51</v>
      </c>
      <c r="E14" s="21" t="s">
        <v>40</v>
      </c>
      <c r="F14" s="21">
        <v>10</v>
      </c>
      <c r="G14" s="19" t="s">
        <v>70</v>
      </c>
      <c r="H14" s="19" t="s">
        <v>64</v>
      </c>
      <c r="I14" s="25">
        <f t="shared" si="0"/>
        <v>630</v>
      </c>
      <c r="J14">
        <v>63</v>
      </c>
    </row>
    <row r="15" spans="3:10" ht="122.25" customHeight="1" thickBot="1" x14ac:dyDescent="0.3">
      <c r="C15" s="27">
        <v>13</v>
      </c>
      <c r="D15" s="20" t="s">
        <v>52</v>
      </c>
      <c r="E15" s="21" t="s">
        <v>40</v>
      </c>
      <c r="F15" s="21">
        <v>30</v>
      </c>
      <c r="G15" s="19" t="s">
        <v>70</v>
      </c>
      <c r="H15" s="19" t="s">
        <v>64</v>
      </c>
      <c r="I15" s="25">
        <f t="shared" si="0"/>
        <v>9750</v>
      </c>
      <c r="J15">
        <v>325</v>
      </c>
    </row>
    <row r="16" spans="3:10" ht="122.25" customHeight="1" thickBot="1" x14ac:dyDescent="0.3">
      <c r="C16" s="27">
        <v>14</v>
      </c>
      <c r="D16" s="20" t="s">
        <v>65</v>
      </c>
      <c r="E16" s="21" t="s">
        <v>40</v>
      </c>
      <c r="F16" s="21">
        <v>100</v>
      </c>
      <c r="G16" s="19" t="s">
        <v>70</v>
      </c>
      <c r="H16" s="19" t="s">
        <v>64</v>
      </c>
      <c r="I16" s="25">
        <f t="shared" si="0"/>
        <v>2800</v>
      </c>
      <c r="J16">
        <v>28</v>
      </c>
    </row>
    <row r="17" spans="3:10" ht="122.25" customHeight="1" thickBot="1" x14ac:dyDescent="0.3">
      <c r="C17" s="27">
        <v>16</v>
      </c>
      <c r="D17" s="23" t="s">
        <v>66</v>
      </c>
      <c r="E17" s="21" t="s">
        <v>40</v>
      </c>
      <c r="F17" s="21">
        <v>270</v>
      </c>
      <c r="G17" s="19" t="s">
        <v>70</v>
      </c>
      <c r="H17" s="19" t="s">
        <v>64</v>
      </c>
      <c r="I17" s="25">
        <f t="shared" si="0"/>
        <v>13500</v>
      </c>
      <c r="J17">
        <v>50</v>
      </c>
    </row>
    <row r="18" spans="3:10" ht="122.25" customHeight="1" thickBot="1" x14ac:dyDescent="0.3">
      <c r="C18" s="27">
        <v>17</v>
      </c>
      <c r="D18" s="23" t="s">
        <v>67</v>
      </c>
      <c r="E18" s="21" t="s">
        <v>40</v>
      </c>
      <c r="F18" s="21">
        <v>2</v>
      </c>
      <c r="G18" s="19" t="s">
        <v>70</v>
      </c>
      <c r="H18" s="19" t="s">
        <v>64</v>
      </c>
      <c r="I18" s="25">
        <f t="shared" si="0"/>
        <v>4340</v>
      </c>
      <c r="J18">
        <v>2170</v>
      </c>
    </row>
    <row r="19" spans="3:10" ht="122.25" customHeight="1" thickBot="1" x14ac:dyDescent="0.3">
      <c r="C19" s="27">
        <v>18</v>
      </c>
      <c r="D19" s="23" t="s">
        <v>68</v>
      </c>
      <c r="E19" s="21" t="s">
        <v>40</v>
      </c>
      <c r="F19" s="21">
        <v>2</v>
      </c>
      <c r="G19" s="19" t="s">
        <v>70</v>
      </c>
      <c r="H19" s="19" t="s">
        <v>64</v>
      </c>
      <c r="I19" s="25">
        <f t="shared" si="0"/>
        <v>4340</v>
      </c>
      <c r="J19">
        <v>2170</v>
      </c>
    </row>
    <row r="20" spans="3:10" ht="122.25" customHeight="1" thickBot="1" x14ac:dyDescent="0.3">
      <c r="C20" s="27">
        <v>20</v>
      </c>
      <c r="D20" s="23" t="s">
        <v>54</v>
      </c>
      <c r="E20" s="21" t="s">
        <v>40</v>
      </c>
      <c r="F20" s="21">
        <v>60</v>
      </c>
      <c r="G20" s="19" t="s">
        <v>70</v>
      </c>
      <c r="H20" s="19" t="s">
        <v>64</v>
      </c>
      <c r="I20" s="25">
        <f t="shared" si="0"/>
        <v>6480</v>
      </c>
      <c r="J20">
        <v>108</v>
      </c>
    </row>
    <row r="21" spans="3:10" ht="122.25" customHeight="1" thickBot="1" x14ac:dyDescent="0.3">
      <c r="C21" s="27">
        <v>21</v>
      </c>
      <c r="D21" s="23" t="s">
        <v>69</v>
      </c>
      <c r="E21" s="21" t="s">
        <v>40</v>
      </c>
      <c r="F21" s="21">
        <v>30</v>
      </c>
      <c r="G21" s="19" t="s">
        <v>70</v>
      </c>
      <c r="H21" s="19" t="s">
        <v>64</v>
      </c>
      <c r="I21" s="25">
        <f t="shared" si="0"/>
        <v>6240</v>
      </c>
      <c r="J21">
        <v>208</v>
      </c>
    </row>
    <row r="22" spans="3:10" ht="122.25" customHeight="1" thickBot="1" x14ac:dyDescent="0.3">
      <c r="C22" s="27">
        <v>22</v>
      </c>
      <c r="D22" s="23" t="s">
        <v>55</v>
      </c>
      <c r="E22" s="21" t="s">
        <v>40</v>
      </c>
      <c r="F22" s="21">
        <v>20</v>
      </c>
      <c r="G22" s="19" t="s">
        <v>70</v>
      </c>
      <c r="H22" s="19" t="s">
        <v>64</v>
      </c>
      <c r="I22" s="25">
        <f t="shared" si="0"/>
        <v>2300</v>
      </c>
      <c r="J22">
        <v>115</v>
      </c>
    </row>
    <row r="23" spans="3:10" ht="122.25" customHeight="1" thickBot="1" x14ac:dyDescent="0.3">
      <c r="C23" s="27">
        <v>23</v>
      </c>
      <c r="D23" s="20" t="s">
        <v>51</v>
      </c>
      <c r="E23" s="21" t="s">
        <v>40</v>
      </c>
      <c r="F23" s="21">
        <v>10</v>
      </c>
      <c r="G23" s="19" t="s">
        <v>71</v>
      </c>
      <c r="H23" s="19" t="s">
        <v>64</v>
      </c>
      <c r="I23" s="25">
        <f t="shared" si="0"/>
        <v>630</v>
      </c>
      <c r="J23">
        <v>63</v>
      </c>
    </row>
    <row r="24" spans="3:10" ht="122.25" customHeight="1" thickBot="1" x14ac:dyDescent="0.3">
      <c r="C24" s="27">
        <v>24</v>
      </c>
      <c r="D24" s="20" t="s">
        <v>52</v>
      </c>
      <c r="E24" s="21" t="s">
        <v>40</v>
      </c>
      <c r="F24" s="21">
        <v>30</v>
      </c>
      <c r="G24" s="19" t="s">
        <v>71</v>
      </c>
      <c r="H24" s="19" t="s">
        <v>64</v>
      </c>
      <c r="I24" s="25">
        <f t="shared" si="0"/>
        <v>9750</v>
      </c>
      <c r="J24">
        <v>325</v>
      </c>
    </row>
    <row r="25" spans="3:10" ht="122.25" customHeight="1" thickBot="1" x14ac:dyDescent="0.3">
      <c r="C25" s="27">
        <v>25</v>
      </c>
      <c r="D25" s="20" t="s">
        <v>65</v>
      </c>
      <c r="E25" s="21" t="s">
        <v>40</v>
      </c>
      <c r="F25" s="21">
        <v>100</v>
      </c>
      <c r="G25" s="19" t="s">
        <v>71</v>
      </c>
      <c r="H25" s="19" t="s">
        <v>64</v>
      </c>
      <c r="I25" s="25">
        <f t="shared" si="0"/>
        <v>2800</v>
      </c>
      <c r="J25">
        <v>28</v>
      </c>
    </row>
    <row r="26" spans="3:10" ht="122.25" customHeight="1" thickBot="1" x14ac:dyDescent="0.3">
      <c r="C26" s="27">
        <v>26</v>
      </c>
      <c r="D26" s="23" t="s">
        <v>72</v>
      </c>
      <c r="E26" s="21" t="s">
        <v>40</v>
      </c>
      <c r="F26" s="21">
        <v>309</v>
      </c>
      <c r="G26" s="19" t="s">
        <v>71</v>
      </c>
      <c r="H26" s="19" t="s">
        <v>64</v>
      </c>
      <c r="I26" s="25">
        <f t="shared" si="0"/>
        <v>8961</v>
      </c>
      <c r="J26">
        <v>29</v>
      </c>
    </row>
    <row r="27" spans="3:10" ht="122.25" customHeight="1" thickBot="1" x14ac:dyDescent="0.3">
      <c r="C27" s="27">
        <v>27</v>
      </c>
      <c r="D27" s="23" t="s">
        <v>66</v>
      </c>
      <c r="E27" s="21" t="s">
        <v>40</v>
      </c>
      <c r="F27" s="21">
        <v>270</v>
      </c>
      <c r="G27" s="19" t="s">
        <v>71</v>
      </c>
      <c r="H27" s="19" t="s">
        <v>64</v>
      </c>
      <c r="I27" s="25">
        <f t="shared" si="0"/>
        <v>13500</v>
      </c>
      <c r="J27">
        <v>50</v>
      </c>
    </row>
    <row r="28" spans="3:10" ht="122.25" customHeight="1" thickBot="1" x14ac:dyDescent="0.3">
      <c r="C28" s="27">
        <v>28</v>
      </c>
      <c r="D28" s="23" t="s">
        <v>67</v>
      </c>
      <c r="E28" s="21" t="s">
        <v>40</v>
      </c>
      <c r="F28" s="21">
        <v>2</v>
      </c>
      <c r="G28" s="19" t="s">
        <v>71</v>
      </c>
      <c r="H28" s="19" t="s">
        <v>64</v>
      </c>
      <c r="I28" s="25">
        <f t="shared" si="0"/>
        <v>4340</v>
      </c>
      <c r="J28">
        <v>2170</v>
      </c>
    </row>
    <row r="29" spans="3:10" ht="122.25" customHeight="1" thickBot="1" x14ac:dyDescent="0.3">
      <c r="C29" s="27">
        <v>29</v>
      </c>
      <c r="D29" s="23" t="s">
        <v>68</v>
      </c>
      <c r="E29" s="21" t="s">
        <v>40</v>
      </c>
      <c r="F29" s="21">
        <v>2</v>
      </c>
      <c r="G29" s="19" t="s">
        <v>71</v>
      </c>
      <c r="H29" s="19" t="s">
        <v>64</v>
      </c>
      <c r="I29" s="25">
        <f t="shared" si="0"/>
        <v>4340</v>
      </c>
      <c r="J29">
        <v>2170</v>
      </c>
    </row>
    <row r="30" spans="3:10" ht="122.25" customHeight="1" thickBot="1" x14ac:dyDescent="0.3">
      <c r="C30" s="27">
        <v>30</v>
      </c>
      <c r="D30" s="23" t="s">
        <v>53</v>
      </c>
      <c r="E30" s="21" t="s">
        <v>40</v>
      </c>
      <c r="F30" s="21">
        <v>250</v>
      </c>
      <c r="G30" s="19" t="s">
        <v>71</v>
      </c>
      <c r="H30" s="19" t="s">
        <v>64</v>
      </c>
      <c r="I30" s="25">
        <f t="shared" si="0"/>
        <v>13250</v>
      </c>
      <c r="J30">
        <v>53</v>
      </c>
    </row>
    <row r="31" spans="3:10" ht="122.25" customHeight="1" thickBot="1" x14ac:dyDescent="0.3">
      <c r="C31" s="27">
        <v>31</v>
      </c>
      <c r="D31" s="23" t="s">
        <v>54</v>
      </c>
      <c r="E31" s="21" t="s">
        <v>40</v>
      </c>
      <c r="F31" s="21">
        <v>60</v>
      </c>
      <c r="G31" s="19" t="s">
        <v>71</v>
      </c>
      <c r="H31" s="19" t="s">
        <v>64</v>
      </c>
      <c r="I31" s="25">
        <f t="shared" si="0"/>
        <v>6480</v>
      </c>
      <c r="J31">
        <v>108</v>
      </c>
    </row>
    <row r="32" spans="3:10" ht="122.25" customHeight="1" thickBot="1" x14ac:dyDescent="0.3">
      <c r="C32" s="27">
        <v>32</v>
      </c>
      <c r="D32" s="23" t="s">
        <v>69</v>
      </c>
      <c r="E32" s="21" t="s">
        <v>40</v>
      </c>
      <c r="F32" s="21">
        <v>30</v>
      </c>
      <c r="G32" s="19" t="s">
        <v>71</v>
      </c>
      <c r="H32" s="19" t="s">
        <v>64</v>
      </c>
      <c r="I32" s="25">
        <f t="shared" si="0"/>
        <v>6240</v>
      </c>
      <c r="J32">
        <v>208</v>
      </c>
    </row>
    <row r="33" spans="3:10" ht="122.25" customHeight="1" thickBot="1" x14ac:dyDescent="0.3">
      <c r="C33" s="27">
        <v>33</v>
      </c>
      <c r="D33" s="23" t="s">
        <v>55</v>
      </c>
      <c r="E33" s="21" t="s">
        <v>40</v>
      </c>
      <c r="F33" s="21">
        <v>20</v>
      </c>
      <c r="G33" s="19" t="s">
        <v>71</v>
      </c>
      <c r="H33" s="19" t="s">
        <v>64</v>
      </c>
      <c r="I33" s="25">
        <f t="shared" si="0"/>
        <v>2300</v>
      </c>
      <c r="J33">
        <v>115</v>
      </c>
    </row>
    <row r="34" spans="3:10" ht="122.25" customHeight="1" thickBot="1" x14ac:dyDescent="0.3">
      <c r="C34" s="27">
        <v>34</v>
      </c>
      <c r="D34" s="20" t="s">
        <v>51</v>
      </c>
      <c r="E34" s="21" t="s">
        <v>40</v>
      </c>
      <c r="F34" s="21">
        <v>10</v>
      </c>
      <c r="G34" s="19" t="s">
        <v>73</v>
      </c>
      <c r="H34" s="19" t="s">
        <v>64</v>
      </c>
      <c r="I34" s="25">
        <f t="shared" si="0"/>
        <v>630</v>
      </c>
      <c r="J34">
        <v>63</v>
      </c>
    </row>
    <row r="35" spans="3:10" ht="122.25" customHeight="1" thickBot="1" x14ac:dyDescent="0.3">
      <c r="C35" s="27">
        <v>35</v>
      </c>
      <c r="D35" s="20" t="s">
        <v>52</v>
      </c>
      <c r="E35" s="21" t="s">
        <v>40</v>
      </c>
      <c r="F35" s="21">
        <v>30</v>
      </c>
      <c r="G35" s="19" t="s">
        <v>73</v>
      </c>
      <c r="H35" s="19" t="s">
        <v>64</v>
      </c>
      <c r="I35" s="25">
        <f t="shared" si="0"/>
        <v>9750</v>
      </c>
      <c r="J35">
        <v>325</v>
      </c>
    </row>
    <row r="36" spans="3:10" ht="122.25" customHeight="1" thickBot="1" x14ac:dyDescent="0.3">
      <c r="C36" s="27">
        <v>36</v>
      </c>
      <c r="D36" s="20" t="s">
        <v>65</v>
      </c>
      <c r="E36" s="21" t="s">
        <v>40</v>
      </c>
      <c r="F36" s="21">
        <v>100</v>
      </c>
      <c r="G36" s="19" t="s">
        <v>73</v>
      </c>
      <c r="H36" s="19" t="s">
        <v>64</v>
      </c>
      <c r="I36" s="25">
        <f t="shared" si="0"/>
        <v>2800</v>
      </c>
      <c r="J36">
        <v>28</v>
      </c>
    </row>
    <row r="37" spans="3:10" ht="122.25" customHeight="1" thickBot="1" x14ac:dyDescent="0.3">
      <c r="C37" s="27">
        <v>37</v>
      </c>
      <c r="D37" s="23" t="s">
        <v>72</v>
      </c>
      <c r="E37" s="21" t="s">
        <v>40</v>
      </c>
      <c r="F37" s="21">
        <v>309</v>
      </c>
      <c r="G37" s="19" t="s">
        <v>73</v>
      </c>
      <c r="H37" s="19" t="s">
        <v>64</v>
      </c>
      <c r="I37" s="25">
        <f t="shared" si="0"/>
        <v>8961</v>
      </c>
      <c r="J37">
        <v>29</v>
      </c>
    </row>
    <row r="38" spans="3:10" ht="122.25" customHeight="1" thickBot="1" x14ac:dyDescent="0.3">
      <c r="C38" s="27">
        <v>38</v>
      </c>
      <c r="D38" s="23" t="s">
        <v>66</v>
      </c>
      <c r="E38" s="21" t="s">
        <v>40</v>
      </c>
      <c r="F38" s="21">
        <v>270</v>
      </c>
      <c r="G38" s="19" t="s">
        <v>73</v>
      </c>
      <c r="H38" s="19" t="s">
        <v>64</v>
      </c>
      <c r="I38" s="25">
        <f t="shared" si="0"/>
        <v>13500</v>
      </c>
      <c r="J38">
        <v>50</v>
      </c>
    </row>
    <row r="39" spans="3:10" ht="122.25" customHeight="1" thickBot="1" x14ac:dyDescent="0.3">
      <c r="C39" s="27">
        <v>39</v>
      </c>
      <c r="D39" s="23" t="s">
        <v>67</v>
      </c>
      <c r="E39" s="21" t="s">
        <v>40</v>
      </c>
      <c r="F39" s="21">
        <v>2</v>
      </c>
      <c r="G39" s="19" t="s">
        <v>73</v>
      </c>
      <c r="H39" s="19" t="s">
        <v>64</v>
      </c>
      <c r="I39" s="25">
        <f t="shared" si="0"/>
        <v>4340</v>
      </c>
      <c r="J39">
        <v>2170</v>
      </c>
    </row>
    <row r="40" spans="3:10" ht="122.25" customHeight="1" thickBot="1" x14ac:dyDescent="0.3">
      <c r="C40" s="27">
        <v>40</v>
      </c>
      <c r="D40" s="23" t="s">
        <v>68</v>
      </c>
      <c r="E40" s="21" t="s">
        <v>40</v>
      </c>
      <c r="F40" s="21">
        <v>2</v>
      </c>
      <c r="G40" s="19" t="s">
        <v>73</v>
      </c>
      <c r="H40" s="19" t="s">
        <v>64</v>
      </c>
      <c r="I40" s="25">
        <f t="shared" si="0"/>
        <v>4340</v>
      </c>
      <c r="J40">
        <v>2170</v>
      </c>
    </row>
    <row r="41" spans="3:10" ht="122.25" customHeight="1" thickBot="1" x14ac:dyDescent="0.3">
      <c r="C41" s="27">
        <v>41</v>
      </c>
      <c r="D41" s="23" t="s">
        <v>53</v>
      </c>
      <c r="E41" s="21" t="s">
        <v>40</v>
      </c>
      <c r="F41" s="21">
        <v>500</v>
      </c>
      <c r="G41" s="19" t="s">
        <v>73</v>
      </c>
      <c r="H41" s="19" t="s">
        <v>64</v>
      </c>
      <c r="I41" s="25">
        <f t="shared" si="0"/>
        <v>26500</v>
      </c>
      <c r="J41">
        <v>53</v>
      </c>
    </row>
    <row r="42" spans="3:10" ht="122.25" customHeight="1" thickBot="1" x14ac:dyDescent="0.3">
      <c r="C42" s="27">
        <v>42</v>
      </c>
      <c r="D42" s="23" t="s">
        <v>54</v>
      </c>
      <c r="E42" s="21" t="s">
        <v>40</v>
      </c>
      <c r="F42" s="21">
        <v>60</v>
      </c>
      <c r="G42" s="19" t="s">
        <v>73</v>
      </c>
      <c r="H42" s="19" t="s">
        <v>64</v>
      </c>
      <c r="I42" s="25">
        <f t="shared" si="0"/>
        <v>6480</v>
      </c>
      <c r="J42">
        <v>108</v>
      </c>
    </row>
    <row r="43" spans="3:10" ht="122.25" customHeight="1" thickBot="1" x14ac:dyDescent="0.3">
      <c r="C43" s="27">
        <v>43</v>
      </c>
      <c r="D43" s="23" t="s">
        <v>69</v>
      </c>
      <c r="E43" s="21" t="s">
        <v>40</v>
      </c>
      <c r="F43" s="21">
        <v>30</v>
      </c>
      <c r="G43" s="19" t="s">
        <v>73</v>
      </c>
      <c r="H43" s="19" t="s">
        <v>64</v>
      </c>
      <c r="I43" s="25">
        <f t="shared" si="0"/>
        <v>6240</v>
      </c>
      <c r="J43">
        <v>208</v>
      </c>
    </row>
    <row r="44" spans="3:10" ht="122.25" customHeight="1" thickBot="1" x14ac:dyDescent="0.3">
      <c r="C44" s="27">
        <v>44</v>
      </c>
      <c r="D44" s="23" t="s">
        <v>55</v>
      </c>
      <c r="E44" s="21" t="s">
        <v>40</v>
      </c>
      <c r="F44" s="21">
        <v>20</v>
      </c>
      <c r="G44" s="19" t="s">
        <v>73</v>
      </c>
      <c r="H44" s="19" t="s">
        <v>64</v>
      </c>
      <c r="I44" s="25">
        <f t="shared" si="0"/>
        <v>2300</v>
      </c>
      <c r="J44">
        <v>115</v>
      </c>
    </row>
    <row r="45" spans="3:10" ht="122.25" customHeight="1" thickBot="1" x14ac:dyDescent="0.3">
      <c r="C45" s="27">
        <v>45</v>
      </c>
      <c r="D45" s="20" t="s">
        <v>51</v>
      </c>
      <c r="E45" s="21" t="s">
        <v>40</v>
      </c>
      <c r="F45" s="21">
        <v>10</v>
      </c>
      <c r="G45" s="19" t="s">
        <v>74</v>
      </c>
      <c r="H45" s="19" t="s">
        <v>64</v>
      </c>
      <c r="I45" s="25">
        <f t="shared" si="0"/>
        <v>630</v>
      </c>
      <c r="J45">
        <v>63</v>
      </c>
    </row>
    <row r="46" spans="3:10" ht="122.25" customHeight="1" thickBot="1" x14ac:dyDescent="0.3">
      <c r="C46" s="27">
        <v>46</v>
      </c>
      <c r="D46" s="20" t="s">
        <v>52</v>
      </c>
      <c r="E46" s="21" t="s">
        <v>40</v>
      </c>
      <c r="F46" s="21">
        <v>30</v>
      </c>
      <c r="G46" s="19" t="s">
        <v>74</v>
      </c>
      <c r="H46" s="19" t="s">
        <v>64</v>
      </c>
      <c r="I46" s="25">
        <f t="shared" si="0"/>
        <v>9750</v>
      </c>
      <c r="J46">
        <v>325</v>
      </c>
    </row>
    <row r="47" spans="3:10" ht="122.25" customHeight="1" thickBot="1" x14ac:dyDescent="0.3">
      <c r="C47" s="27">
        <v>47</v>
      </c>
      <c r="D47" s="20" t="s">
        <v>65</v>
      </c>
      <c r="E47" s="21" t="s">
        <v>40</v>
      </c>
      <c r="F47" s="21">
        <v>100</v>
      </c>
      <c r="G47" s="19" t="s">
        <v>74</v>
      </c>
      <c r="H47" s="19" t="s">
        <v>64</v>
      </c>
      <c r="I47" s="25">
        <f t="shared" si="0"/>
        <v>2800</v>
      </c>
      <c r="J47">
        <v>28</v>
      </c>
    </row>
    <row r="48" spans="3:10" ht="122.25" customHeight="1" thickBot="1" x14ac:dyDescent="0.3">
      <c r="C48" s="27">
        <v>48</v>
      </c>
      <c r="D48" s="23" t="s">
        <v>72</v>
      </c>
      <c r="E48" s="21" t="s">
        <v>40</v>
      </c>
      <c r="F48" s="21">
        <v>309</v>
      </c>
      <c r="G48" s="19" t="s">
        <v>74</v>
      </c>
      <c r="H48" s="19" t="s">
        <v>64</v>
      </c>
      <c r="I48" s="25">
        <f t="shared" si="0"/>
        <v>8961</v>
      </c>
      <c r="J48">
        <v>29</v>
      </c>
    </row>
    <row r="49" spans="3:10" ht="122.25" customHeight="1" thickBot="1" x14ac:dyDescent="0.3">
      <c r="C49" s="27">
        <v>49</v>
      </c>
      <c r="D49" s="23" t="s">
        <v>66</v>
      </c>
      <c r="E49" s="21" t="s">
        <v>40</v>
      </c>
      <c r="F49" s="21">
        <v>270</v>
      </c>
      <c r="G49" s="19" t="s">
        <v>74</v>
      </c>
      <c r="H49" s="19" t="s">
        <v>64</v>
      </c>
      <c r="I49" s="25">
        <f t="shared" si="0"/>
        <v>13500</v>
      </c>
      <c r="J49">
        <v>50</v>
      </c>
    </row>
    <row r="50" spans="3:10" ht="122.25" customHeight="1" thickBot="1" x14ac:dyDescent="0.3">
      <c r="C50" s="27">
        <v>50</v>
      </c>
      <c r="D50" s="23" t="s">
        <v>67</v>
      </c>
      <c r="E50" s="21" t="s">
        <v>40</v>
      </c>
      <c r="F50" s="21">
        <v>2</v>
      </c>
      <c r="G50" s="19" t="s">
        <v>74</v>
      </c>
      <c r="H50" s="19" t="s">
        <v>64</v>
      </c>
      <c r="I50" s="25">
        <f t="shared" si="0"/>
        <v>4340</v>
      </c>
      <c r="J50">
        <v>2170</v>
      </c>
    </row>
    <row r="51" spans="3:10" ht="122.25" customHeight="1" thickBot="1" x14ac:dyDescent="0.3">
      <c r="C51" s="27">
        <v>51</v>
      </c>
      <c r="D51" s="23" t="s">
        <v>68</v>
      </c>
      <c r="E51" s="21" t="s">
        <v>40</v>
      </c>
      <c r="F51" s="21">
        <v>2</v>
      </c>
      <c r="G51" s="19" t="s">
        <v>74</v>
      </c>
      <c r="H51" s="19" t="s">
        <v>64</v>
      </c>
      <c r="I51" s="25">
        <f t="shared" si="0"/>
        <v>4340</v>
      </c>
      <c r="J51">
        <v>2170</v>
      </c>
    </row>
    <row r="52" spans="3:10" ht="122.25" customHeight="1" thickBot="1" x14ac:dyDescent="0.3">
      <c r="C52" s="27">
        <v>52</v>
      </c>
      <c r="D52" s="23" t="s">
        <v>53</v>
      </c>
      <c r="E52" s="21" t="s">
        <v>40</v>
      </c>
      <c r="F52" s="21">
        <v>500</v>
      </c>
      <c r="G52" s="19" t="s">
        <v>74</v>
      </c>
      <c r="H52" s="19" t="s">
        <v>64</v>
      </c>
      <c r="I52" s="25">
        <f t="shared" si="0"/>
        <v>26500</v>
      </c>
      <c r="J52">
        <v>53</v>
      </c>
    </row>
    <row r="53" spans="3:10" ht="122.25" customHeight="1" thickBot="1" x14ac:dyDescent="0.3">
      <c r="C53" s="27">
        <v>53</v>
      </c>
      <c r="D53" s="23" t="s">
        <v>54</v>
      </c>
      <c r="E53" s="21" t="s">
        <v>40</v>
      </c>
      <c r="F53" s="21">
        <v>60</v>
      </c>
      <c r="G53" s="19" t="s">
        <v>74</v>
      </c>
      <c r="H53" s="19" t="s">
        <v>64</v>
      </c>
      <c r="I53" s="25">
        <f t="shared" si="0"/>
        <v>6480</v>
      </c>
      <c r="J53">
        <v>108</v>
      </c>
    </row>
    <row r="54" spans="3:10" ht="122.25" customHeight="1" thickBot="1" x14ac:dyDescent="0.3">
      <c r="C54" s="27">
        <v>54</v>
      </c>
      <c r="D54" s="23" t="s">
        <v>69</v>
      </c>
      <c r="E54" s="21" t="s">
        <v>40</v>
      </c>
      <c r="F54" s="21">
        <v>30</v>
      </c>
      <c r="G54" s="19" t="s">
        <v>74</v>
      </c>
      <c r="H54" s="19" t="s">
        <v>64</v>
      </c>
      <c r="I54" s="25">
        <f t="shared" si="0"/>
        <v>6240</v>
      </c>
      <c r="J54">
        <v>208</v>
      </c>
    </row>
    <row r="55" spans="3:10" ht="122.25" customHeight="1" thickBot="1" x14ac:dyDescent="0.3">
      <c r="C55" s="27">
        <v>55</v>
      </c>
      <c r="D55" s="23" t="s">
        <v>55</v>
      </c>
      <c r="E55" s="21" t="s">
        <v>40</v>
      </c>
      <c r="F55" s="21">
        <v>20</v>
      </c>
      <c r="G55" s="19" t="s">
        <v>74</v>
      </c>
      <c r="H55" s="19" t="s">
        <v>64</v>
      </c>
      <c r="I55" s="25">
        <f t="shared" si="0"/>
        <v>2300</v>
      </c>
      <c r="J55">
        <v>115</v>
      </c>
    </row>
    <row r="56" spans="3:10" ht="122.25" customHeight="1" thickBot="1" x14ac:dyDescent="0.3">
      <c r="C56" s="27">
        <v>56</v>
      </c>
      <c r="D56" s="20" t="s">
        <v>51</v>
      </c>
      <c r="E56" s="21" t="s">
        <v>40</v>
      </c>
      <c r="F56" s="21">
        <v>10</v>
      </c>
      <c r="G56" s="19" t="s">
        <v>75</v>
      </c>
      <c r="H56" s="19" t="s">
        <v>64</v>
      </c>
      <c r="I56" s="25">
        <f t="shared" si="0"/>
        <v>630</v>
      </c>
      <c r="J56">
        <v>63</v>
      </c>
    </row>
    <row r="57" spans="3:10" ht="122.25" customHeight="1" thickBot="1" x14ac:dyDescent="0.3">
      <c r="C57" s="27">
        <v>57</v>
      </c>
      <c r="D57" s="20" t="s">
        <v>52</v>
      </c>
      <c r="E57" s="21" t="s">
        <v>40</v>
      </c>
      <c r="F57" s="21">
        <v>30</v>
      </c>
      <c r="G57" s="19" t="s">
        <v>75</v>
      </c>
      <c r="H57" s="19" t="s">
        <v>64</v>
      </c>
      <c r="I57" s="25">
        <f t="shared" si="0"/>
        <v>9750</v>
      </c>
      <c r="J57">
        <v>325</v>
      </c>
    </row>
    <row r="58" spans="3:10" ht="122.25" customHeight="1" thickBot="1" x14ac:dyDescent="0.3">
      <c r="C58" s="27">
        <v>58</v>
      </c>
      <c r="D58" s="20" t="s">
        <v>65</v>
      </c>
      <c r="E58" s="21" t="s">
        <v>40</v>
      </c>
      <c r="F58" s="21">
        <v>100</v>
      </c>
      <c r="G58" s="19" t="s">
        <v>75</v>
      </c>
      <c r="H58" s="19" t="s">
        <v>64</v>
      </c>
      <c r="I58" s="25">
        <f t="shared" si="0"/>
        <v>2800</v>
      </c>
      <c r="J58">
        <v>28</v>
      </c>
    </row>
    <row r="59" spans="3:10" ht="122.25" customHeight="1" thickBot="1" x14ac:dyDescent="0.3">
      <c r="C59" s="27">
        <v>59</v>
      </c>
      <c r="D59" s="23" t="s">
        <v>72</v>
      </c>
      <c r="E59" s="21" t="s">
        <v>40</v>
      </c>
      <c r="F59" s="21">
        <v>309</v>
      </c>
      <c r="G59" s="19" t="s">
        <v>75</v>
      </c>
      <c r="H59" s="19" t="s">
        <v>64</v>
      </c>
      <c r="I59" s="25">
        <f t="shared" si="0"/>
        <v>8961</v>
      </c>
      <c r="J59">
        <v>29</v>
      </c>
    </row>
    <row r="60" spans="3:10" ht="122.25" customHeight="1" thickBot="1" x14ac:dyDescent="0.3">
      <c r="C60" s="27">
        <v>60</v>
      </c>
      <c r="D60" s="23" t="s">
        <v>66</v>
      </c>
      <c r="E60" s="21" t="s">
        <v>40</v>
      </c>
      <c r="F60" s="21">
        <v>270</v>
      </c>
      <c r="G60" s="19" t="s">
        <v>75</v>
      </c>
      <c r="H60" s="19" t="s">
        <v>64</v>
      </c>
      <c r="I60" s="25">
        <f t="shared" si="0"/>
        <v>13500</v>
      </c>
      <c r="J60">
        <v>50</v>
      </c>
    </row>
    <row r="61" spans="3:10" ht="122.25" customHeight="1" thickBot="1" x14ac:dyDescent="0.3">
      <c r="C61" s="27">
        <v>61</v>
      </c>
      <c r="D61" s="23" t="s">
        <v>67</v>
      </c>
      <c r="E61" s="21" t="s">
        <v>40</v>
      </c>
      <c r="F61" s="21">
        <v>2</v>
      </c>
      <c r="G61" s="19" t="s">
        <v>75</v>
      </c>
      <c r="H61" s="19" t="s">
        <v>64</v>
      </c>
      <c r="I61" s="25">
        <f t="shared" si="0"/>
        <v>4340</v>
      </c>
      <c r="J61">
        <v>2170</v>
      </c>
    </row>
    <row r="62" spans="3:10" ht="122.25" customHeight="1" thickBot="1" x14ac:dyDescent="0.3">
      <c r="C62" s="27">
        <v>62</v>
      </c>
      <c r="D62" s="23" t="s">
        <v>68</v>
      </c>
      <c r="E62" s="21" t="s">
        <v>40</v>
      </c>
      <c r="F62" s="21">
        <v>2</v>
      </c>
      <c r="G62" s="19" t="s">
        <v>75</v>
      </c>
      <c r="H62" s="19" t="s">
        <v>64</v>
      </c>
      <c r="I62" s="25">
        <f t="shared" si="0"/>
        <v>4340</v>
      </c>
      <c r="J62">
        <v>2170</v>
      </c>
    </row>
    <row r="63" spans="3:10" ht="122.25" customHeight="1" thickBot="1" x14ac:dyDescent="0.3">
      <c r="C63" s="27">
        <v>63</v>
      </c>
      <c r="D63" s="23" t="s">
        <v>53</v>
      </c>
      <c r="E63" s="21" t="s">
        <v>40</v>
      </c>
      <c r="F63" s="21">
        <v>500</v>
      </c>
      <c r="G63" s="19" t="s">
        <v>75</v>
      </c>
      <c r="H63" s="19" t="s">
        <v>64</v>
      </c>
      <c r="I63" s="25">
        <f t="shared" si="0"/>
        <v>26500</v>
      </c>
      <c r="J63">
        <v>53</v>
      </c>
    </row>
    <row r="64" spans="3:10" ht="122.25" customHeight="1" thickBot="1" x14ac:dyDescent="0.3">
      <c r="C64" s="27">
        <v>64</v>
      </c>
      <c r="D64" s="23" t="s">
        <v>54</v>
      </c>
      <c r="E64" s="21" t="s">
        <v>40</v>
      </c>
      <c r="F64" s="21">
        <v>60</v>
      </c>
      <c r="G64" s="19" t="s">
        <v>75</v>
      </c>
      <c r="H64" s="19" t="s">
        <v>64</v>
      </c>
      <c r="I64" s="25">
        <f t="shared" si="0"/>
        <v>6480</v>
      </c>
      <c r="J64">
        <v>108</v>
      </c>
    </row>
    <row r="65" spans="3:10" ht="122.25" customHeight="1" thickBot="1" x14ac:dyDescent="0.3">
      <c r="C65" s="27">
        <v>65</v>
      </c>
      <c r="D65" s="23" t="s">
        <v>69</v>
      </c>
      <c r="E65" s="21" t="s">
        <v>40</v>
      </c>
      <c r="F65" s="21">
        <v>30</v>
      </c>
      <c r="G65" s="19" t="s">
        <v>75</v>
      </c>
      <c r="H65" s="19" t="s">
        <v>64</v>
      </c>
      <c r="I65" s="25">
        <f t="shared" si="0"/>
        <v>6240</v>
      </c>
      <c r="J65">
        <v>208</v>
      </c>
    </row>
    <row r="66" spans="3:10" ht="122.25" customHeight="1" thickBot="1" x14ac:dyDescent="0.3">
      <c r="C66" s="27">
        <v>66</v>
      </c>
      <c r="D66" s="23" t="s">
        <v>55</v>
      </c>
      <c r="E66" s="21" t="s">
        <v>40</v>
      </c>
      <c r="F66" s="21">
        <v>20</v>
      </c>
      <c r="G66" s="19" t="s">
        <v>75</v>
      </c>
      <c r="H66" s="19" t="s">
        <v>64</v>
      </c>
      <c r="I66" s="25">
        <f t="shared" si="0"/>
        <v>2300</v>
      </c>
      <c r="J66">
        <v>115</v>
      </c>
    </row>
  </sheetData>
  <mergeCells count="4">
    <mergeCell ref="C3:C4"/>
    <mergeCell ref="D3:D4"/>
    <mergeCell ref="F3:F4"/>
    <mergeCell ref="I3:I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sqref="A1:A6"/>
    </sheetView>
  </sheetViews>
  <sheetFormatPr defaultRowHeight="15" x14ac:dyDescent="0.25"/>
  <sheetData>
    <row r="1" spans="1:1" x14ac:dyDescent="0.25">
      <c r="A1" t="s">
        <v>12</v>
      </c>
    </row>
    <row r="2" spans="1:1" x14ac:dyDescent="0.25">
      <c r="A2" t="s">
        <v>7</v>
      </c>
    </row>
    <row r="3" spans="1:1" x14ac:dyDescent="0.25">
      <c r="A3" t="s">
        <v>8</v>
      </c>
    </row>
    <row r="4" spans="1:1" x14ac:dyDescent="0.25">
      <c r="A4" t="s">
        <v>9</v>
      </c>
    </row>
    <row r="5" spans="1:1" x14ac:dyDescent="0.25">
      <c r="A5" t="s">
        <v>10</v>
      </c>
    </row>
    <row r="6" spans="1:1" x14ac:dyDescent="0.25">
      <c r="A6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Форма-1</vt:lpstr>
      <vt:lpstr>Лист1</vt:lpstr>
      <vt:lpstr>Лист2</vt:lpstr>
      <vt:lpstr>Справочник</vt:lpstr>
      <vt:lpstr>методы</vt:lpstr>
      <vt:lpstr>'Форма-1'!Область_печати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2025-04-21T01:32:08Z</dcterms:modified>
</cp:coreProperties>
</file>