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21720" windowHeight="5745"/>
  </bookViews>
  <sheets>
    <sheet name="Форма-1" sheetId="1" r:id="rId1"/>
    <sheet name="Справочник" sheetId="4" state="hidden" r:id="rId2"/>
  </sheets>
  <definedNames>
    <definedName name="методы">Справочник!$A$2:$A$6</definedName>
    <definedName name="_xlnm.Print_Area" localSheetId="0">'Форма-1'!$A$1:$J$27</definedName>
  </definedNames>
  <calcPr calcId="162913"/>
</workbook>
</file>

<file path=xl/calcChain.xml><?xml version="1.0" encoding="utf-8"?>
<calcChain xmlns="http://schemas.openxmlformats.org/spreadsheetml/2006/main">
  <c r="I18" i="1" l="1"/>
  <c r="J18" i="1" s="1"/>
  <c r="J19" i="1" l="1"/>
  <c r="C14" i="1" s="1"/>
  <c r="C12" i="1" l="1"/>
</calcChain>
</file>

<file path=xl/sharedStrings.xml><?xml version="1.0" encoding="utf-8"?>
<sst xmlns="http://schemas.openxmlformats.org/spreadsheetml/2006/main" count="48" uniqueCount="42">
  <si>
    <t>Заказчик:</t>
  </si>
  <si>
    <t>Номер строки плана закупки:</t>
  </si>
  <si>
    <t>Предмет закупки:</t>
  </si>
  <si>
    <t>1.</t>
  </si>
  <si>
    <t>2.</t>
  </si>
  <si>
    <t>3.</t>
  </si>
  <si>
    <t>4.</t>
  </si>
  <si>
    <t>метод сопоставимости рыночных цен (анализ рынка)</t>
  </si>
  <si>
    <t>нормативный метод</t>
  </si>
  <si>
    <t>тарифный метод</t>
  </si>
  <si>
    <t>проектно-сметный метод</t>
  </si>
  <si>
    <t>затратный метод</t>
  </si>
  <si>
    <t>методы:</t>
  </si>
  <si>
    <t>5.</t>
  </si>
  <si>
    <t>Количество</t>
  </si>
  <si>
    <t>Ед. изм.</t>
  </si>
  <si>
    <t>№ п/п</t>
  </si>
  <si>
    <t>6.</t>
  </si>
  <si>
    <t>7.</t>
  </si>
  <si>
    <t>8.</t>
  </si>
  <si>
    <t>Основная информация по формированию цены:</t>
  </si>
  <si>
    <t>Наименование продукции, услуг, работ</t>
  </si>
  <si>
    <t>Период 
закупки</t>
  </si>
  <si>
    <t>ЧУЗ "КБ "РЖД-Медицина" г. Хабаровск</t>
  </si>
  <si>
    <t>Метод расчета начальной максимальной цены договора</t>
  </si>
  <si>
    <t>Обоснование выбора метода расчета начальной  (максимальной) цены договора</t>
  </si>
  <si>
    <t xml:space="preserve">наличие на рынке более 2-х участников </t>
  </si>
  <si>
    <t>Значение начальной (максимальной) цены договора</t>
  </si>
  <si>
    <t>6.1.</t>
  </si>
  <si>
    <t>6.2.</t>
  </si>
  <si>
    <t>6.3.</t>
  </si>
  <si>
    <t>Перечень значений ценовой информации, использованной в расчете:</t>
  </si>
  <si>
    <t xml:space="preserve">Форма обоснования начальной (максимальной) цены договора с описанием ее формирования </t>
  </si>
  <si>
    <t>КП №1</t>
  </si>
  <si>
    <t>КП №2</t>
  </si>
  <si>
    <t>КП №3</t>
  </si>
  <si>
    <t>Количество закупаемой продукции</t>
  </si>
  <si>
    <t>Значение начальной (максимальной) цены единицы продукции/ работ (услуг)</t>
  </si>
  <si>
    <t>Начальная (максимальная) цена, руб.</t>
  </si>
  <si>
    <t>Начальная (максимальная) сумма закупки, руб.</t>
  </si>
  <si>
    <t>усл.ед.</t>
  </si>
  <si>
    <t>Ремонт гистероскопа Pentax FHY-15RBS (N110032)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</si>
</sst>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left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</cellXfs>
  <cellStyles count="2">
    <cellStyle name="Normal_Sheet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="70" zoomScaleNormal="70" zoomScaleSheetLayoutView="70" workbookViewId="0">
      <selection activeCell="G6" sqref="G6"/>
    </sheetView>
  </sheetViews>
  <sheetFormatPr defaultRowHeight="18.75" x14ac:dyDescent="0.3"/>
  <cols>
    <col min="1" max="1" width="6.85546875" style="5" bestFit="1" customWidth="1"/>
    <col min="2" max="2" width="75.140625" style="11" customWidth="1"/>
    <col min="3" max="3" width="13.7109375" style="11" customWidth="1"/>
    <col min="4" max="4" width="14.28515625" style="5" customWidth="1"/>
    <col min="5" max="5" width="20.85546875" style="5" customWidth="1"/>
    <col min="6" max="6" width="20" style="5" customWidth="1"/>
    <col min="7" max="7" width="19.5703125" style="5" customWidth="1"/>
    <col min="8" max="8" width="20.140625" style="5" customWidth="1"/>
    <col min="9" max="9" width="20.28515625" style="5" customWidth="1"/>
    <col min="10" max="10" width="22.140625" style="5" customWidth="1"/>
    <col min="11" max="11" width="9.7109375" style="5" bestFit="1" customWidth="1"/>
    <col min="12" max="16384" width="9.140625" style="5"/>
  </cols>
  <sheetData>
    <row r="1" spans="1:13" s="2" customFormat="1" ht="37.5" customHeight="1" x14ac:dyDescent="0.3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25"/>
      <c r="K1" s="1"/>
    </row>
    <row r="2" spans="1:13" x14ac:dyDescent="0.3">
      <c r="A2" s="41" t="s">
        <v>20</v>
      </c>
      <c r="B2" s="41"/>
      <c r="C2" s="41"/>
      <c r="D2" s="41"/>
      <c r="E2" s="41"/>
      <c r="F2" s="8"/>
      <c r="G2" s="8"/>
      <c r="H2" s="8"/>
      <c r="I2" s="8"/>
      <c r="J2" s="6"/>
    </row>
    <row r="3" spans="1:13" x14ac:dyDescent="0.3">
      <c r="A3" s="22" t="s">
        <v>3</v>
      </c>
      <c r="B3" s="21" t="s">
        <v>0</v>
      </c>
      <c r="C3" s="47" t="s">
        <v>23</v>
      </c>
      <c r="D3" s="47"/>
      <c r="E3" s="47"/>
      <c r="F3" s="6"/>
      <c r="G3" s="6"/>
      <c r="H3" s="6"/>
      <c r="I3" s="6"/>
      <c r="J3" s="6"/>
    </row>
    <row r="4" spans="1:13" ht="78" customHeight="1" x14ac:dyDescent="0.3">
      <c r="A4" s="22" t="s">
        <v>4</v>
      </c>
      <c r="B4" s="21" t="s">
        <v>2</v>
      </c>
      <c r="C4" s="41" t="s">
        <v>41</v>
      </c>
      <c r="D4" s="41"/>
      <c r="E4" s="41"/>
      <c r="F4" s="6"/>
      <c r="G4" s="6"/>
      <c r="H4" s="6"/>
      <c r="I4" s="6"/>
      <c r="J4" s="6"/>
    </row>
    <row r="5" spans="1:13" x14ac:dyDescent="0.3">
      <c r="A5" s="22" t="s">
        <v>5</v>
      </c>
      <c r="B5" s="21" t="s">
        <v>1</v>
      </c>
      <c r="C5" s="40">
        <v>25020109191</v>
      </c>
      <c r="D5" s="40"/>
      <c r="E5" s="40"/>
      <c r="F5" s="6"/>
      <c r="G5" s="6"/>
      <c r="H5" s="6"/>
      <c r="I5" s="6"/>
      <c r="J5" s="6"/>
    </row>
    <row r="6" spans="1:13" x14ac:dyDescent="0.3">
      <c r="A6" s="22" t="s">
        <v>6</v>
      </c>
      <c r="B6" s="21" t="s">
        <v>24</v>
      </c>
      <c r="C6" s="41" t="s">
        <v>7</v>
      </c>
      <c r="D6" s="41"/>
      <c r="E6" s="41"/>
      <c r="F6" s="6"/>
      <c r="G6" s="6"/>
      <c r="H6" s="6"/>
      <c r="I6" s="6"/>
      <c r="J6" s="6"/>
    </row>
    <row r="7" spans="1:13" ht="37.5" x14ac:dyDescent="0.3">
      <c r="A7" s="22" t="s">
        <v>13</v>
      </c>
      <c r="B7" s="21" t="s">
        <v>25</v>
      </c>
      <c r="C7" s="41" t="s">
        <v>26</v>
      </c>
      <c r="D7" s="41"/>
      <c r="E7" s="41"/>
      <c r="F7" s="6"/>
      <c r="G7" s="6"/>
      <c r="H7" s="6"/>
      <c r="I7" s="6"/>
      <c r="J7" s="6"/>
    </row>
    <row r="8" spans="1:13" ht="37.5" hidden="1" x14ac:dyDescent="0.3">
      <c r="A8" s="22" t="s">
        <v>17</v>
      </c>
      <c r="B8" s="21" t="s">
        <v>31</v>
      </c>
      <c r="C8" s="42"/>
      <c r="D8" s="42"/>
      <c r="E8" s="42"/>
      <c r="F8" s="6"/>
      <c r="G8" s="6"/>
      <c r="H8" s="6"/>
      <c r="I8" s="6"/>
      <c r="J8" s="6"/>
    </row>
    <row r="9" spans="1:13" hidden="1" x14ac:dyDescent="0.3">
      <c r="A9" s="22" t="s">
        <v>28</v>
      </c>
      <c r="B9" s="21" t="s">
        <v>33</v>
      </c>
      <c r="C9" s="43">
        <v>157500</v>
      </c>
      <c r="D9" s="44"/>
      <c r="E9" s="45"/>
      <c r="F9" s="6"/>
      <c r="G9" s="6"/>
      <c r="H9" s="6"/>
      <c r="I9" s="6"/>
      <c r="J9" s="6"/>
    </row>
    <row r="10" spans="1:13" hidden="1" x14ac:dyDescent="0.3">
      <c r="A10" s="22" t="s">
        <v>29</v>
      </c>
      <c r="B10" s="21" t="s">
        <v>34</v>
      </c>
      <c r="C10" s="43">
        <v>160650</v>
      </c>
      <c r="D10" s="44"/>
      <c r="E10" s="45"/>
      <c r="F10" s="6"/>
      <c r="G10" s="6"/>
      <c r="H10" s="6"/>
      <c r="I10" s="6"/>
      <c r="J10" s="6"/>
    </row>
    <row r="11" spans="1:13" hidden="1" x14ac:dyDescent="0.3">
      <c r="A11" s="22" t="s">
        <v>30</v>
      </c>
      <c r="B11" s="21" t="s">
        <v>35</v>
      </c>
      <c r="C11" s="43">
        <v>159250</v>
      </c>
      <c r="D11" s="44"/>
      <c r="E11" s="45"/>
      <c r="F11" s="6"/>
      <c r="G11" s="6"/>
      <c r="H11" s="6"/>
      <c r="I11" s="6"/>
      <c r="J11" s="6"/>
    </row>
    <row r="12" spans="1:13" ht="37.5" hidden="1" x14ac:dyDescent="0.3">
      <c r="A12" s="22" t="s">
        <v>18</v>
      </c>
      <c r="B12" s="21" t="s">
        <v>37</v>
      </c>
      <c r="C12" s="39">
        <f>(C9+C10+C11)/3</f>
        <v>159133.33333333334</v>
      </c>
      <c r="D12" s="39"/>
      <c r="E12" s="39"/>
      <c r="F12" s="6"/>
      <c r="G12" s="6"/>
      <c r="H12" s="6"/>
      <c r="I12" s="6"/>
      <c r="J12" s="6"/>
    </row>
    <row r="13" spans="1:13" ht="18" hidden="1" customHeight="1" x14ac:dyDescent="0.3">
      <c r="A13" s="22" t="s">
        <v>19</v>
      </c>
      <c r="B13" s="21" t="s">
        <v>36</v>
      </c>
      <c r="C13" s="38">
        <v>1</v>
      </c>
      <c r="D13" s="38"/>
      <c r="E13" s="38"/>
      <c r="F13" s="6"/>
      <c r="G13" s="6"/>
      <c r="H13" s="6"/>
      <c r="I13" s="6"/>
      <c r="J13" s="6"/>
    </row>
    <row r="14" spans="1:13" x14ac:dyDescent="0.3">
      <c r="A14" s="22" t="s">
        <v>17</v>
      </c>
      <c r="B14" s="21" t="s">
        <v>27</v>
      </c>
      <c r="C14" s="37">
        <f>J19</f>
        <v>450685.98666666663</v>
      </c>
      <c r="D14" s="37"/>
      <c r="E14" s="37"/>
      <c r="F14" s="6"/>
      <c r="G14" s="6"/>
      <c r="H14" s="6"/>
      <c r="I14" s="6"/>
      <c r="J14" s="6"/>
    </row>
    <row r="15" spans="1:13" x14ac:dyDescent="0.3">
      <c r="A15" s="7"/>
      <c r="B15" s="34"/>
      <c r="C15" s="34"/>
      <c r="D15" s="34"/>
      <c r="E15" s="34"/>
      <c r="F15" s="35"/>
      <c r="G15" s="35"/>
      <c r="H15" s="35"/>
      <c r="I15" s="35"/>
      <c r="J15" s="35"/>
      <c r="K15" s="3"/>
    </row>
    <row r="16" spans="1:13" ht="18.75" customHeight="1" x14ac:dyDescent="0.3">
      <c r="A16" s="33" t="s">
        <v>16</v>
      </c>
      <c r="B16" s="33" t="s">
        <v>21</v>
      </c>
      <c r="C16" s="33" t="s">
        <v>15</v>
      </c>
      <c r="D16" s="33" t="s">
        <v>14</v>
      </c>
      <c r="E16" s="33" t="s">
        <v>22</v>
      </c>
      <c r="F16" s="33" t="s">
        <v>33</v>
      </c>
      <c r="G16" s="33" t="s">
        <v>34</v>
      </c>
      <c r="H16" s="33" t="s">
        <v>35</v>
      </c>
      <c r="I16" s="33" t="s">
        <v>38</v>
      </c>
      <c r="J16" s="33" t="s">
        <v>39</v>
      </c>
      <c r="K16" s="4"/>
      <c r="L16" s="4"/>
      <c r="M16" s="4"/>
    </row>
    <row r="17" spans="1:13" ht="95.25" customHeight="1" x14ac:dyDescent="0.3">
      <c r="A17" s="33"/>
      <c r="B17" s="48"/>
      <c r="C17" s="33"/>
      <c r="D17" s="33"/>
      <c r="E17" s="33"/>
      <c r="F17" s="33"/>
      <c r="G17" s="33"/>
      <c r="H17" s="33"/>
      <c r="I17" s="33"/>
      <c r="J17" s="33"/>
      <c r="K17" s="4"/>
      <c r="L17" s="4"/>
      <c r="M17" s="4"/>
    </row>
    <row r="18" spans="1:13" ht="40.5" customHeight="1" x14ac:dyDescent="0.3">
      <c r="A18" s="26">
        <v>1</v>
      </c>
      <c r="B18" s="32" t="s">
        <v>41</v>
      </c>
      <c r="C18" s="29" t="s">
        <v>40</v>
      </c>
      <c r="D18" s="31">
        <v>1</v>
      </c>
      <c r="E18" s="31">
        <v>2025</v>
      </c>
      <c r="F18" s="30">
        <v>493467.96</v>
      </c>
      <c r="G18" s="30">
        <v>440740</v>
      </c>
      <c r="H18" s="30">
        <v>417850</v>
      </c>
      <c r="I18" s="30">
        <f t="shared" ref="I18" si="0">(F18+G18+H18)/3</f>
        <v>450685.98666666663</v>
      </c>
      <c r="J18" s="28">
        <f t="shared" ref="J18" si="1">I18*D18</f>
        <v>450685.98666666663</v>
      </c>
      <c r="K18" s="4"/>
      <c r="L18" s="4"/>
      <c r="M18" s="4"/>
    </row>
    <row r="19" spans="1:13" s="17" customFormat="1" ht="17.25" customHeight="1" x14ac:dyDescent="0.3">
      <c r="A19" s="23"/>
      <c r="B19" s="27"/>
      <c r="C19" s="23"/>
      <c r="D19" s="23"/>
      <c r="E19" s="23"/>
      <c r="F19" s="23"/>
      <c r="G19" s="23"/>
      <c r="H19" s="23"/>
      <c r="I19" s="23"/>
      <c r="J19" s="24">
        <f>SUM(J18:J18)</f>
        <v>450685.98666666663</v>
      </c>
      <c r="K19" s="16"/>
      <c r="L19" s="16"/>
      <c r="M19" s="16"/>
    </row>
    <row r="20" spans="1:13" s="14" customFormat="1" x14ac:dyDescent="0.3">
      <c r="A20" s="12"/>
      <c r="B20" s="18"/>
      <c r="C20" s="19"/>
      <c r="D20" s="19"/>
      <c r="E20" s="19"/>
      <c r="F20" s="19"/>
      <c r="G20" s="19"/>
      <c r="H20" s="19"/>
      <c r="I20" s="20"/>
      <c r="J20" s="13"/>
      <c r="K20" s="13"/>
      <c r="L20" s="13"/>
    </row>
    <row r="21" spans="1:13" s="15" customFormat="1" ht="31.5" customHeight="1" x14ac:dyDescent="0.3">
      <c r="B21" s="49"/>
      <c r="C21" s="50"/>
      <c r="D21" s="50"/>
      <c r="E21" s="50"/>
      <c r="F21" s="50"/>
      <c r="G21" s="50"/>
      <c r="H21" s="50"/>
      <c r="I21" s="50"/>
    </row>
    <row r="22" spans="1:13" ht="48" customHeight="1" x14ac:dyDescent="0.3">
      <c r="A22" s="9"/>
      <c r="B22" s="9"/>
      <c r="C22" s="9"/>
      <c r="D22" s="9"/>
      <c r="E22" s="9"/>
      <c r="F22" s="9"/>
      <c r="G22" s="9"/>
      <c r="H22" s="9"/>
      <c r="I22" s="9"/>
    </row>
    <row r="23" spans="1:13" x14ac:dyDescent="0.3">
      <c r="A23" s="10"/>
      <c r="B23" s="10"/>
      <c r="C23" s="10"/>
      <c r="D23" s="10"/>
      <c r="E23" s="10"/>
      <c r="F23" s="10"/>
      <c r="G23" s="10"/>
      <c r="H23" s="10"/>
      <c r="I23" s="10"/>
    </row>
    <row r="24" spans="1:13" x14ac:dyDescent="0.3">
      <c r="A24" s="10"/>
      <c r="B24" s="10"/>
      <c r="C24" s="10"/>
      <c r="D24" s="10"/>
      <c r="E24" s="10"/>
      <c r="F24" s="10"/>
      <c r="G24" s="10"/>
      <c r="H24" s="10"/>
      <c r="I24" s="10"/>
    </row>
    <row r="25" spans="1:13" x14ac:dyDescent="0.3">
      <c r="A25" s="10"/>
      <c r="B25" s="10"/>
      <c r="C25" s="10"/>
      <c r="D25" s="10"/>
      <c r="E25" s="10"/>
      <c r="F25" s="10"/>
      <c r="G25" s="10"/>
      <c r="H25" s="10"/>
      <c r="I25" s="10"/>
    </row>
    <row r="26" spans="1:13" x14ac:dyDescent="0.3">
      <c r="A26" s="46"/>
      <c r="B26" s="46"/>
      <c r="C26" s="46"/>
      <c r="D26" s="46"/>
      <c r="E26" s="46"/>
      <c r="F26" s="46"/>
      <c r="G26" s="46"/>
      <c r="H26" s="46"/>
      <c r="I26" s="46"/>
    </row>
  </sheetData>
  <mergeCells count="27">
    <mergeCell ref="A26:I26"/>
    <mergeCell ref="C4:E4"/>
    <mergeCell ref="C3:E3"/>
    <mergeCell ref="A2:E2"/>
    <mergeCell ref="A16:A17"/>
    <mergeCell ref="B16:B17"/>
    <mergeCell ref="C16:C17"/>
    <mergeCell ref="D16:D17"/>
    <mergeCell ref="E16:E17"/>
    <mergeCell ref="F16:F17"/>
    <mergeCell ref="G16:G17"/>
    <mergeCell ref="H16:H17"/>
    <mergeCell ref="B21:I21"/>
    <mergeCell ref="I16:I17"/>
    <mergeCell ref="J16:J17"/>
    <mergeCell ref="B15:J15"/>
    <mergeCell ref="A1:I1"/>
    <mergeCell ref="C14:E14"/>
    <mergeCell ref="C13:E13"/>
    <mergeCell ref="C12:E12"/>
    <mergeCell ref="C5:E5"/>
    <mergeCell ref="C6:E6"/>
    <mergeCell ref="C8:E8"/>
    <mergeCell ref="C7:E7"/>
    <mergeCell ref="C9:E9"/>
    <mergeCell ref="C10:E10"/>
    <mergeCell ref="C11:E11"/>
  </mergeCells>
  <dataValidations count="1">
    <dataValidation type="list" allowBlank="1" showInputMessage="1" showErrorMessage="1" sqref="C6:C7">
      <formula1>методы</formula1>
    </dataValidation>
  </dataValidations>
  <pageMargins left="0.23622047244094491" right="0.19685039370078741" top="0.27559055118110237" bottom="0.15748031496062992" header="0.23622047244094491" footer="0.15748031496062992"/>
  <pageSetup paperSize="9" scale="6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5" x14ac:dyDescent="0.25"/>
  <sheetData>
    <row r="1" spans="1:1" x14ac:dyDescent="0.25">
      <c r="A1" t="s">
        <v>12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Форма-1</vt:lpstr>
      <vt:lpstr>Справочник</vt:lpstr>
      <vt:lpstr>методы</vt:lpstr>
      <vt:lpstr>'Форма-1'!Область_печати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2025-04-13T23:18:08Z</dcterms:modified>
</cp:coreProperties>
</file>