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povaYUA\Desktop\"/>
    </mc:Choice>
  </mc:AlternateContent>
  <bookViews>
    <workbookView xWindow="0" yWindow="0" windowWidth="28800" windowHeight="11385"/>
  </bookViews>
  <sheets>
    <sheet name="Сводная " sheetId="2" r:id="rId1"/>
    <sheet name="Смета №1" sheetId="9" r:id="rId2"/>
    <sheet name="Смета №2" sheetId="10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</externalReferences>
  <definedNames>
    <definedName name="\0">#N/A</definedName>
    <definedName name="\f">#N/A</definedName>
    <definedName name="\g">#N/A</definedName>
    <definedName name="_______________dog2">'[1]исх-данные'!$E$8</definedName>
    <definedName name="______________all2">#REF!</definedName>
    <definedName name="______________big2">#REF!</definedName>
    <definedName name="______________dog2">'[1]исх-данные'!$E$8</definedName>
    <definedName name="_____________all2">#REF!</definedName>
    <definedName name="_____________big2">#REF!</definedName>
    <definedName name="_____________dog2">'[1]исх-данные'!$E$8</definedName>
    <definedName name="_____________k116">'[2]Зап-3- СЦБ'!#REF!</definedName>
    <definedName name="_____________k121">'[2]Зап-3- СЦБ'!#REF!</definedName>
    <definedName name="____________all2">#REF!</definedName>
    <definedName name="____________all3">'[3]исх-данные'!$E$38</definedName>
    <definedName name="____________big2">#REF!</definedName>
    <definedName name="____________dog2">'[4]исх-данные'!$E$8</definedName>
    <definedName name="____________k116">'[2]Зап-3- СЦБ'!#REF!</definedName>
    <definedName name="____________k121">'[2]Зап-3- СЦБ'!#REF!</definedName>
    <definedName name="___________all2">#REF!</definedName>
    <definedName name="___________all3">'[3]исх-данные'!$E$38</definedName>
    <definedName name="___________big2">#REF!</definedName>
    <definedName name="___________dog2">'[4]исх-данные'!$E$8</definedName>
    <definedName name="___________k116">'[2]Зап-3- СЦБ'!#REF!</definedName>
    <definedName name="___________k121">'[2]Зап-3- СЦБ'!#REF!</definedName>
    <definedName name="__________all2">#REF!</definedName>
    <definedName name="__________all3">'[3]исх-данные'!$E$38</definedName>
    <definedName name="__________big2">#REF!</definedName>
    <definedName name="__________dog2">'[4]исх-данные'!$E$8</definedName>
    <definedName name="__________k116">'[2]Зап-3- СЦБ'!#REF!</definedName>
    <definedName name="__________k121">'[2]Зап-3- СЦБ'!#REF!</definedName>
    <definedName name="_________all2">#REF!</definedName>
    <definedName name="_________all3">'[3]исх-данные'!$E$38</definedName>
    <definedName name="_________big2">#REF!</definedName>
    <definedName name="_________dog2">'[4]исх-данные'!$E$8</definedName>
    <definedName name="_________k116">'[2]Зап-3- СЦБ'!#REF!</definedName>
    <definedName name="_________k121">'[2]Зап-3- СЦБ'!#REF!</definedName>
    <definedName name="________all2">#REF!</definedName>
    <definedName name="________all3">'[3]исх-данные'!$E$38</definedName>
    <definedName name="________big2">#REF!</definedName>
    <definedName name="________dog2">'[4]исх-данные'!$E$8</definedName>
    <definedName name="________k116">'[2]Зап-3- СЦБ'!#REF!</definedName>
    <definedName name="________k121">'[2]Зап-3- СЦБ'!#REF!</definedName>
    <definedName name="_______all2">#REF!</definedName>
    <definedName name="_______all3">'[3]исх-данные'!$E$38</definedName>
    <definedName name="_______big2">#REF!</definedName>
    <definedName name="_______dog2">'[4]исх-данные'!$E$8</definedName>
    <definedName name="_______k116">'[2]Зап-3- СЦБ'!#REF!</definedName>
    <definedName name="_______k121">'[2]Зап-3- СЦБ'!#REF!</definedName>
    <definedName name="______all2">#REF!</definedName>
    <definedName name="______all3">'[3]исх-данные'!$E$38</definedName>
    <definedName name="______big2">#REF!</definedName>
    <definedName name="______dog2">'[4]исх-данные'!$E$8</definedName>
    <definedName name="______k116">'[2]Зап-3- СЦБ'!#REF!</definedName>
    <definedName name="______k121">'[2]Зап-3- СЦБ'!#REF!</definedName>
    <definedName name="_____all2">#REF!</definedName>
    <definedName name="_____all3">'[3]исх-данные'!$E$38</definedName>
    <definedName name="_____big2">#REF!</definedName>
    <definedName name="_____dog2">'[4]исх-данные'!$E$8</definedName>
    <definedName name="_____k116">'[2]Зап-3- СЦБ'!#REF!</definedName>
    <definedName name="_____k121">'[2]Зап-3- СЦБ'!#REF!</definedName>
    <definedName name="_____wrn1" hidden="1">{#N/A,#N/A,FALSE,"Шаблон_Спец1"}</definedName>
    <definedName name="____all2">#REF!</definedName>
    <definedName name="____all3">'[3]исх-данные'!$E$38</definedName>
    <definedName name="____big2">#REF!</definedName>
    <definedName name="____dog2">'[1]исх-данные'!$E$8</definedName>
    <definedName name="____k116">'[2]Зап-3- СЦБ'!#REF!</definedName>
    <definedName name="____k121">'[2]Зап-3- СЦБ'!#REF!</definedName>
    <definedName name="____Me11">#REF!</definedName>
    <definedName name="____Me12">#REF!</definedName>
    <definedName name="____Me13">#REF!</definedName>
    <definedName name="____Me21">#REF!</definedName>
    <definedName name="____Me22">#REF!</definedName>
    <definedName name="____Me31">#REF!</definedName>
    <definedName name="____Me32">#REF!</definedName>
    <definedName name="____Me33">#REF!</definedName>
    <definedName name="____Me34">#REF!</definedName>
    <definedName name="____Me35">#REF!</definedName>
    <definedName name="____Me41">#REF!</definedName>
    <definedName name="____Me51">#REF!</definedName>
    <definedName name="____Me61">#REF!</definedName>
    <definedName name="____Me62">#REF!</definedName>
    <definedName name="____Me63">#REF!</definedName>
    <definedName name="____Me71">#REF!</definedName>
    <definedName name="____Me81">#REF!</definedName>
    <definedName name="____wrn1" hidden="1">{#N/A,#N/A,FALSE,"Шаблон_Спец1"}</definedName>
    <definedName name="____xlnm.Print_Titles">#REF!</definedName>
    <definedName name="____yx45">#REF!</definedName>
    <definedName name="___all2">#REF!</definedName>
    <definedName name="___all3">'[3]исх-данные'!$E$38</definedName>
    <definedName name="___big2">#REF!</definedName>
    <definedName name="___dog2">'[5]исх-данные'!$E$8</definedName>
    <definedName name="___k116">'[2]Зап-3- СЦБ'!#REF!</definedName>
    <definedName name="___k121">'[2]Зап-3- СЦБ'!#REF!</definedName>
    <definedName name="___L65659">#REF!</definedName>
    <definedName name="___L66659">#REF!</definedName>
    <definedName name="___Me11">#REF!</definedName>
    <definedName name="___Me12">#REF!</definedName>
    <definedName name="___Me13">#REF!</definedName>
    <definedName name="___Me21">#REF!</definedName>
    <definedName name="___Me22">#REF!</definedName>
    <definedName name="___Me31">#REF!</definedName>
    <definedName name="___Me32">#REF!</definedName>
    <definedName name="___Me33">#REF!</definedName>
    <definedName name="___Me34">#REF!</definedName>
    <definedName name="___Me35">#REF!</definedName>
    <definedName name="___Me41">#REF!</definedName>
    <definedName name="___Me51">#REF!</definedName>
    <definedName name="___Me61">#REF!</definedName>
    <definedName name="___Me62">#REF!</definedName>
    <definedName name="___Me63">#REF!</definedName>
    <definedName name="___Me71">#REF!</definedName>
    <definedName name="___Me81">#REF!</definedName>
    <definedName name="___tut6" hidden="1">{#N/A,#N/A,FALSE,"накладная04";#N/A,#N/A,FALSE,"накладная03";#N/A,#N/A,FALSE,"накладная02";#N/A,#N/A,FALSE,"накладная01"}</definedName>
    <definedName name="___wrn1" hidden="1">{#N/A,#N/A,FALSE,"Шаблон_Спец1"}</definedName>
    <definedName name="___xlnm.Print_Titles">#REF!</definedName>
    <definedName name="___yx45">#REF!</definedName>
    <definedName name="__all2">#REF!</definedName>
    <definedName name="__all3">'[3]исх-данные'!$E$38</definedName>
    <definedName name="__big2">#REF!</definedName>
    <definedName name="__dog2">'[5]исх-данные'!$E$8</definedName>
    <definedName name="__k116">'[2]Зап-3- СЦБ'!#REF!</definedName>
    <definedName name="__k121">'[2]Зап-3- СЦБ'!#REF!</definedName>
    <definedName name="__L65659">#REF!</definedName>
    <definedName name="__L66659">#REF!</definedName>
    <definedName name="__Me11">#REF!</definedName>
    <definedName name="__Me12">#REF!</definedName>
    <definedName name="__Me13">#REF!</definedName>
    <definedName name="__Me21">#REF!</definedName>
    <definedName name="__Me22">#REF!</definedName>
    <definedName name="__Me31">#REF!</definedName>
    <definedName name="__Me32">#REF!</definedName>
    <definedName name="__Me33">#REF!</definedName>
    <definedName name="__Me34">#REF!</definedName>
    <definedName name="__Me35">#REF!</definedName>
    <definedName name="__Me41">#REF!</definedName>
    <definedName name="__Me51">#REF!</definedName>
    <definedName name="__Me61">#REF!</definedName>
    <definedName name="__Me62">#REF!</definedName>
    <definedName name="__Me63">#REF!</definedName>
    <definedName name="__Me71">#REF!</definedName>
    <definedName name="__Me81">#REF!</definedName>
    <definedName name="__tut6" hidden="1">{#N/A,#N/A,FALSE,"накладная04";#N/A,#N/A,FALSE,"накладная03";#N/A,#N/A,FALSE,"накладная02";#N/A,#N/A,FALSE,"накладная01"}</definedName>
    <definedName name="__wrn1" hidden="1">{#N/A,#N/A,FALSE,"Шаблон_Спец1"}</definedName>
    <definedName name="__xlnm.Print_Titles">#REF!</definedName>
    <definedName name="__yx45">#REF!</definedName>
    <definedName name="_1_0TOPB">[6]GD!#REF!</definedName>
    <definedName name="_1M">#N/A</definedName>
    <definedName name="_1YRL">#N/A</definedName>
    <definedName name="_2_0TOPB">[6]GD!#REF!</definedName>
    <definedName name="_250K">#N/A</definedName>
    <definedName name="_2M">#N/A</definedName>
    <definedName name="_2YRL">#N/A</definedName>
    <definedName name="_3YRL">#N/A</definedName>
    <definedName name="_500K">#N/A</definedName>
    <definedName name="_750K">#N/A</definedName>
    <definedName name="_all2">#REF!</definedName>
    <definedName name="_all3">'[7]исх-данные'!$E$38</definedName>
    <definedName name="_big2">#REF!</definedName>
    <definedName name="_dFF10">#REF!</definedName>
    <definedName name="_dFF2">#REF!</definedName>
    <definedName name="_dFF5">#REF!</definedName>
    <definedName name="_dFF6">#REF!</definedName>
    <definedName name="_dFF7">#REF!</definedName>
    <definedName name="_dFF8">#REF!</definedName>
    <definedName name="_dFF9">#REF!</definedName>
    <definedName name="_dog2">'[1]исх-данные'!$E$8</definedName>
    <definedName name="_k116">'[8]Зап-3- СЦБ'!#REF!</definedName>
    <definedName name="_k121">'[8]Зап-3- СЦБ'!#REF!</definedName>
    <definedName name="_L65659">#REF!</definedName>
    <definedName name="_L66659">#REF!</definedName>
    <definedName name="_Me11">#REF!</definedName>
    <definedName name="_Me12">#REF!</definedName>
    <definedName name="_Me13">#REF!</definedName>
    <definedName name="_Me21">#REF!</definedName>
    <definedName name="_Me22">#REF!</definedName>
    <definedName name="_Me31">#REF!</definedName>
    <definedName name="_Me32">#REF!</definedName>
    <definedName name="_Me33">#REF!</definedName>
    <definedName name="_Me34">#REF!</definedName>
    <definedName name="_Me35">#REF!</definedName>
    <definedName name="_Me41">#REF!</definedName>
    <definedName name="_Me51">#REF!</definedName>
    <definedName name="_Me61">#REF!</definedName>
    <definedName name="_Me62">#REF!</definedName>
    <definedName name="_Me63">#REF!</definedName>
    <definedName name="_Me71">#REF!</definedName>
    <definedName name="_Me81">#REF!</definedName>
    <definedName name="_qs1">#REF!</definedName>
    <definedName name="_qs2">#REF!</definedName>
    <definedName name="_qs3">#REF!</definedName>
    <definedName name="_qs4">#REF!</definedName>
    <definedName name="_qw1">#REF!</definedName>
    <definedName name="_qw2">#REF!</definedName>
    <definedName name="_tut6" hidden="1">{#N/A,#N/A,FALSE,"накладная04";#N/A,#N/A,FALSE,"накладная03";#N/A,#N/A,FALSE,"накладная02";#N/A,#N/A,FALSE,"накладная01"}</definedName>
    <definedName name="_wrn1" hidden="1">{#N/A,#N/A,FALSE,"Шаблон_Спец1"}</definedName>
    <definedName name="_yx45">#REF!</definedName>
    <definedName name="_А">#REF!</definedName>
    <definedName name="_В">#REF!</definedName>
    <definedName name="A">#N/A</definedName>
    <definedName name="ab">#REF!</definedName>
    <definedName name="ACSFOB">#REF!</definedName>
    <definedName name="adm">#REF!</definedName>
    <definedName name="AllFiled">'[9]Исходные данные'!$C$2:$C$9+'[9]Исходные данные'!$E$13:$E$21+'[9]Исходные данные'!$L$7:$L$11+'[9]Исходные данные'!$O$7:$O$13</definedName>
    <definedName name="AllNodes">'[10]исх-данные'!#REF!</definedName>
    <definedName name="AllNodes_10">[11]data!$B$4</definedName>
    <definedName name="AllNodes_11">[11]data!$B$4</definedName>
    <definedName name="AllNodes_12">[11]data!$B$4</definedName>
    <definedName name="AllNodes_14">#REF!</definedName>
    <definedName name="AllNodes_15">#REF!</definedName>
    <definedName name="AllNodes_2">[12]data!$B$4</definedName>
    <definedName name="AllNodes_3">[12]data!$B$4</definedName>
    <definedName name="AllNodes_5">[11]data!$B$4</definedName>
    <definedName name="AllNodes_7">[11]data!$B$4</definedName>
    <definedName name="AllNodes_8">[11]data!$B$4</definedName>
    <definedName name="AllNodes_9">[11]data!$B$4</definedName>
    <definedName name="APPLICATION">[13]GD!#REF!</definedName>
    <definedName name="as">#REF!</definedName>
    <definedName name="asd" hidden="1">{#N/A,#N/A,FALSE,"накладная04";#N/A,#N/A,FALSE,"накладная03";#N/A,#N/A,FALSE,"накладная02";#N/A,#N/A,FALSE,"накладная01"}</definedName>
    <definedName name="AUTO">#N/A</definedName>
    <definedName name="AUTO_MENU">#N/A</definedName>
    <definedName name="B">#N/A</definedName>
    <definedName name="bigNodes">'[10]исх-данные'!#REF!</definedName>
    <definedName name="bigNodes_10">[11]data!$B$5</definedName>
    <definedName name="bigNodes_11">[11]data!$B$5</definedName>
    <definedName name="bigNodes_12">[11]data!$B$5</definedName>
    <definedName name="bigNodes_14">#REF!</definedName>
    <definedName name="bigNodes_15">#REF!</definedName>
    <definedName name="bigNodes_2">[12]data!$B$5</definedName>
    <definedName name="bigNodes_3">[12]data!$B$5</definedName>
    <definedName name="bigNodes_5">[11]data!$B$5</definedName>
    <definedName name="bigNodes_7">[11]data!$B$5</definedName>
    <definedName name="bigNodes_8">[11]data!$B$5</definedName>
    <definedName name="bigNodes_9">[11]data!$B$5</definedName>
    <definedName name="C_">#N/A</definedName>
    <definedName name="CABLE">#N/A</definedName>
    <definedName name="CHANGE">#N/A</definedName>
    <definedName name="CHK_SCREEN">[13]GD!#REF!</definedName>
    <definedName name="CHKYN">#N/A</definedName>
    <definedName name="Cisco_FOB">[14]Коэф!$A$2</definedName>
    <definedName name="CiscoFOB">[15]Коэф!$A$2</definedName>
    <definedName name="CITY">[13]GD!#REF!</definedName>
    <definedName name="CITYLOC">#N/A</definedName>
    <definedName name="CNTR1">#N/A</definedName>
    <definedName name="coast">'[3]исх-данные'!$E$38</definedName>
    <definedName name="coast_10">[16]исх_данные!$E$38</definedName>
    <definedName name="coast_11">[16]исх_данные!$E$38</definedName>
    <definedName name="coast_12">[16]исх_данные!$E$38</definedName>
    <definedName name="coast_13">[16]исх_данные!$E$38</definedName>
    <definedName name="coast_5">[16]исх_данные!$E$38</definedName>
    <definedName name="coast_7">[16]исх_данные!$E$38</definedName>
    <definedName name="coast_8">[16]исх_данные!$E$38</definedName>
    <definedName name="coast_9">[16]исх_данные!$E$38</definedName>
    <definedName name="Core">'[17]2-stage'!#REF!</definedName>
    <definedName name="csdf" hidden="1">{#N/A,#N/A,FALSE,"накладная04";#N/A,#N/A,FALSE,"накладная03";#N/A,#N/A,FALSE,"накладная02";#N/A,#N/A,FALSE,"накладная01"}</definedName>
    <definedName name="D">#N/A</definedName>
    <definedName name="DATE">[13]GD!#REF!</definedName>
    <definedName name="days">'[10]исх-данные'!#REF!</definedName>
    <definedName name="days_10">[18]исх_данные!$E$37</definedName>
    <definedName name="days_11">[19]исх_данные!#REF!</definedName>
    <definedName name="days_12">[18]исх_данные!$E$37</definedName>
    <definedName name="days_13">[20]исх_данные!$B$28</definedName>
    <definedName name="days_14">#REF!</definedName>
    <definedName name="days_15">#REF!</definedName>
    <definedName name="days_3">[19]исх_данные!#REF!</definedName>
    <definedName name="days_5">[18]исх_данные!$E$37</definedName>
    <definedName name="days_7">[19]исх_данные!#REF!</definedName>
    <definedName name="days_8">[18]исх_данные!$E$37</definedName>
    <definedName name="days_9">[18]исх_данные!$E$37</definedName>
    <definedName name="days1">'[10]исх-данные'!#REF!</definedName>
    <definedName name="days2">'[3]исх-данные'!$F$35</definedName>
    <definedName name="days2_10">[16]исх_данные!$F$35</definedName>
    <definedName name="days2_11">[16]исх_данные!$F$35</definedName>
    <definedName name="days2_12">[16]исх_данные!$F$35</definedName>
    <definedName name="days2_13">[16]исх_данные!$F$35</definedName>
    <definedName name="days2_5">[16]исх_данные!$F$35</definedName>
    <definedName name="days2_7">[16]исх_данные!$F$35</definedName>
    <definedName name="days2_8">[16]исх_данные!$F$35</definedName>
    <definedName name="days2_9">[16]исх_данные!$F$35</definedName>
    <definedName name="DD">#REF!</definedName>
    <definedName name="dest">'[10]исх-данные'!#REF!</definedName>
    <definedName name="dest_10">#REF!</definedName>
    <definedName name="dest_11">[21]исх_данные!$B$33</definedName>
    <definedName name="dest_12">[21]исх_данные!$B$33</definedName>
    <definedName name="dest_13">[20]исх_данные!$B$31</definedName>
    <definedName name="dest_14">#REF!</definedName>
    <definedName name="dest_15">#REF!</definedName>
    <definedName name="dest_5">[21]исх_данные!$B$33</definedName>
    <definedName name="dest_7">[21]исх_данные!$B$33</definedName>
    <definedName name="dest_8">[21]исх_данные!$B$33</definedName>
    <definedName name="dest_9">[21]исх_данные!$B$33</definedName>
    <definedName name="dest2">'[10]исх-данные'!#REF!</definedName>
    <definedName name="dest2_11">[21]исх_данные!$D$33</definedName>
    <definedName name="dest2_12">[21]исх_данные!$D$33</definedName>
    <definedName name="dest2_5">[21]исх_данные!$D$33</definedName>
    <definedName name="dest2_7">[21]исх_данные!$D$33</definedName>
    <definedName name="dest2_8">[21]исх_данные!$D$33</definedName>
    <definedName name="dest2_9">[21]исх_данные!$D$33</definedName>
    <definedName name="dest3">'[10]исх-данные'!#REF!</definedName>
    <definedName name="dest4">'[10]исх-данные'!#REF!</definedName>
    <definedName name="dest5">'[10]исх-данные'!#REF!</definedName>
    <definedName name="dest5_11">[21]исх_данные!$D$36</definedName>
    <definedName name="dest5_12">[21]исх_данные!$D$36</definedName>
    <definedName name="dest5_5">[21]исх_данные!$D$36</definedName>
    <definedName name="dest5_7">[21]исх_данные!$D$36</definedName>
    <definedName name="dest5_8">[21]исх_данные!$D$36</definedName>
    <definedName name="dest5_9">[21]исх_данные!$D$36</definedName>
    <definedName name="dfgh">'[22]исх-данные'!$B$31</definedName>
    <definedName name="DISC">#N/A</definedName>
    <definedName name="DISC_MENU">#N/A</definedName>
    <definedName name="DISCLABEL">[13]GD!#REF!</definedName>
    <definedName name="DISCLAIMER">#N/A</definedName>
    <definedName name="DIVIDE">#N/A</definedName>
    <definedName name="DNa">#REF!</definedName>
    <definedName name="DNu">#REF!</definedName>
    <definedName name="dog">'[23]исх-данные'!$B$8</definedName>
    <definedName name="dog_10">[24]исх_данные!$D$8</definedName>
    <definedName name="dog_11">[24]исх_данные!$D$8</definedName>
    <definedName name="dog_12">[24]исх_данные!$D$8</definedName>
    <definedName name="dog_13">[20]исх_данные!$B$8</definedName>
    <definedName name="dog_14">[25]исх_данные!$D$8</definedName>
    <definedName name="dog_15">[25]исх_данные!$D$8</definedName>
    <definedName name="dog_5">[24]исх_данные!$D$8</definedName>
    <definedName name="dog_7">[24]исх_данные!$D$8</definedName>
    <definedName name="dog_8">[24]исх_данные!$D$8</definedName>
    <definedName name="dog_9">[24]исх_данные!$D$8</definedName>
    <definedName name="dogovor">'[26]исх-данные'!$D$9</definedName>
    <definedName name="drfvfsd" hidden="1">{#N/A,#N/A,FALSE,"накладная04";#N/A,#N/A,FALSE,"накладная03";#N/A,#N/A,FALSE,"накладная02";#N/A,#N/A,FALSE,"накладная01"}</definedName>
    <definedName name="DS">#REF!</definedName>
    <definedName name="DTLABEL">#N/A</definedName>
    <definedName name="E">#N/A</definedName>
    <definedName name="efsd" hidden="1">{#N/A,#N/A,FALSE,"накладная04";#N/A,#N/A,FALSE,"накладная03";#N/A,#N/A,FALSE,"накладная02";#N/A,#N/A,FALSE,"накладная01"}</definedName>
    <definedName name="eng">#REF!</definedName>
    <definedName name="ExF">#REF!</definedName>
    <definedName name="EXTLEASE">[13]GD!#REF!</definedName>
    <definedName name="EXTMAINTLABEL">[13]GD!#REF!</definedName>
    <definedName name="EXTPURCH">[13]GD!#REF!</definedName>
    <definedName name="Factor">#REF!</definedName>
    <definedName name="fdf" hidden="1">{#N/A,#N/A,FALSE,"накладная04";#N/A,#N/A,FALSE,"накладная03";#N/A,#N/A,FALSE,"накладная02";#N/A,#N/A,FALSE,"накладная01"}</definedName>
    <definedName name="fdftg" hidden="1">{#N/A,#N/A,FALSE,"накладная04";#N/A,#N/A,FALSE,"накладная03";#N/A,#N/A,FALSE,"накладная02";#N/A,#N/A,FALSE,"накладная01"}</definedName>
    <definedName name="ff">'[27]Табл38-7'!#REF!</definedName>
    <definedName name="fg" hidden="1">{#N/A,#N/A,FALSE,"накладная04";#N/A,#N/A,FALSE,"накладная03";#N/A,#N/A,FALSE,"накладная02";#N/A,#N/A,FALSE,"накладная01"}</definedName>
    <definedName name="FINR">#N/A</definedName>
    <definedName name="FOB">[28]Ханты:Тобольск!$G$92</definedName>
    <definedName name="FormatFile">"WEB.HEAD.958.FMT"</definedName>
    <definedName name="g">[29]СПЕЦИФИКАЦИЯ!#REF!</definedName>
    <definedName name="GDCFOB">#REF!</definedName>
    <definedName name="gg">'[27]Табл38-7'!#REF!</definedName>
    <definedName name="gh" hidden="1">{#N/A,#N/A,FALSE,"накладная04";#N/A,#N/A,FALSE,"накладная03";#N/A,#N/A,FALSE,"накладная02";#N/A,#N/A,FALSE,"накладная01"}</definedName>
    <definedName name="gip">#REF!</definedName>
    <definedName name="gip_10">[24]исх_данные!$D$17</definedName>
    <definedName name="gip_11">[24]исх_данные!$D$17</definedName>
    <definedName name="gip_12">[24]исх_данные!$D$17</definedName>
    <definedName name="gip_13">[20]исх_данные!$B$17</definedName>
    <definedName name="gip_14">[25]исх_данные!$D$17</definedName>
    <definedName name="gip_15">[25]исх_данные!$D$17</definedName>
    <definedName name="gip_5">[24]исх_данные!$D$17</definedName>
    <definedName name="gip_7">[24]исх_данные!$D$17</definedName>
    <definedName name="gip_8">[24]исх_данные!$D$17</definedName>
    <definedName name="gip_9">[24]исх_данные!$D$17</definedName>
    <definedName name="GO">#N/A</definedName>
    <definedName name="grt" hidden="1">{#N/A,#N/A,FALSE,"накладная04";#N/A,#N/A,FALSE,"накладная03";#N/A,#N/A,FALSE,"накладная02";#N/A,#N/A,FALSE,"накладная01"}</definedName>
    <definedName name="GSA">#N/A</definedName>
    <definedName name="GSR">'[17]2-stage'!#REF!</definedName>
    <definedName name="gt">{#N/A,#N/A,FALSE,"накладная04";#N/A,#N/A,FALSE,"накладная03";#N/A,#N/A,FALSE,"накладная02";#N/A,#N/A,FALSE,"накладная01"}</definedName>
    <definedName name="gпреане" hidden="1">{#N/A,#N/A,FALSE,"накладная04";#N/A,#N/A,FALSE,"накладная03";#N/A,#N/A,FALSE,"накладная02";#N/A,#N/A,FALSE,"накладная01"}</definedName>
    <definedName name="hg" hidden="1">{#N/A,#N/A,FALSE,"накладная04";#N/A,#N/A,FALSE,"накладная03";#N/A,#N/A,FALSE,"накладная02";#N/A,#N/A,FALSE,"накладная01"}</definedName>
    <definedName name="hghg">'[27]Табл38-7'!#REF!</definedName>
    <definedName name="hgrt" hidden="1">{#N/A,#N/A,FALSE,"накладная04";#N/A,#N/A,FALSE,"накладная03";#N/A,#N/A,FALSE,"накладная02";#N/A,#N/A,FALSE,"накладная01"}</definedName>
    <definedName name="HTML_CodePage" hidden="1">1252</definedName>
    <definedName name="HTML_Con" hidden="1">{"'Hosting'!$A$2:$I$61"}</definedName>
    <definedName name="HTML_cont" hidden="1">{"'Hosting'!$A$2:$I$61"}</definedName>
    <definedName name="HTML_Control" hidden="1">{"'Hosting'!$A$2:$I$61"}</definedName>
    <definedName name="HTML_Description" hidden="1">""</definedName>
    <definedName name="HTML_Email" hidden="1">""</definedName>
    <definedName name="HTML_Header" hidden="1">""</definedName>
    <definedName name="HTML_LastUpdate" hidden="1">"21.03.00"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"C:\Data\PROJECT\GTS\Network.drw\campus.htm"</definedName>
    <definedName name="HTML_Title" hidden="1">"Corporate Campus"</definedName>
    <definedName name="i1c">#REF!</definedName>
    <definedName name="iii" hidden="1">{#N/A,#N/A,FALSE,"Шаблон_Спец1"}</definedName>
    <definedName name="il" hidden="1">{#N/A,#N/A,FALSE,"накладная04";#N/A,#N/A,FALSE,"накладная03";#N/A,#N/A,FALSE,"накладная02";#N/A,#N/A,FALSE,"накладная01"}</definedName>
    <definedName name="ioi" hidden="1">{#N/A,#N/A,FALSE,"накладная04";#N/A,#N/A,FALSE,"накладная03";#N/A,#N/A,FALSE,"накладная02";#N/A,#N/A,FALSE,"накладная01"}</definedName>
    <definedName name="iu" hidden="1">{#N/A,#N/A,FALSE,"накладная04";#N/A,#N/A,FALSE,"накладная03";#N/A,#N/A,FALSE,"накладная02";#N/A,#N/A,FALSE,"накладная01"}</definedName>
    <definedName name="iuk" hidden="1">{#N/A,#N/A,FALSE,"накладная04";#N/A,#N/A,FALSE,"накладная03";#N/A,#N/A,FALSE,"накладная02";#N/A,#N/A,FALSE,"накладная01"}</definedName>
    <definedName name="j" hidden="1">{#N/A,#N/A,FALSE,"накладная04";#N/A,#N/A,FALSE,"накладная03";#N/A,#N/A,FALSE,"накладная02";#N/A,#N/A,FALSE,"накладная01"}</definedName>
    <definedName name="jh">{#N/A,#N/A,FALSE,"накладная04";#N/A,#N/A,FALSE,"накладная03";#N/A,#N/A,FALSE,"накладная02";#N/A,#N/A,FALSE,"накладная01"}</definedName>
    <definedName name="k">[30]СПЕЦИФИКАЦИЯ!#REF!</definedName>
    <definedName name="k_">[31]СПЕЦИФИКАЦИЯ!#REF!</definedName>
    <definedName name="K_izisk">'[23]исх-данные'!$D$10</definedName>
    <definedName name="K_izisk_7">[32]исх_данные!$D$10</definedName>
    <definedName name="K_proekt">'[23]исх-данные'!$C$10</definedName>
    <definedName name="K_proekt_10">[33]исх_данные!$G$10</definedName>
    <definedName name="K_proekt_11">[33]исх_данные!$G$10</definedName>
    <definedName name="K_proekt_12">[33]исх_данные!$G$10</definedName>
    <definedName name="K_proekt_14">[34]исх_данные!$G$10</definedName>
    <definedName name="K_proekt_15">[34]исх_данные!$G$10</definedName>
    <definedName name="K_proekt_5">[33]исх_данные!$G$10</definedName>
    <definedName name="K_proekt_7">[33]исх_данные!$G$10</definedName>
    <definedName name="K_proekt_8">[33]исх_данные!$G$10</definedName>
    <definedName name="K_proekt_9">[33]исх_данные!$G$10</definedName>
    <definedName name="K_proekt1">'[35]исх-данные'!$C$10</definedName>
    <definedName name="K_proekt2">'[36]исх-данные'!$G$10</definedName>
    <definedName name="K_proekt2_10">[37]исх_данные!$G$10</definedName>
    <definedName name="K_proekt2_11">[37]исх_данные!$G$10</definedName>
    <definedName name="K_proekt2_12">[37]исх_данные!$G$10</definedName>
    <definedName name="K_proekt2_13">[37]исх_данные!$G$10</definedName>
    <definedName name="K_proekt2_5">[37]исх_данные!$G$10</definedName>
    <definedName name="K_proekt2_7">[37]исх_данные!$G$10</definedName>
    <definedName name="K_proekt2_8">[37]исх_данные!$G$10</definedName>
    <definedName name="K_proekt2_9">[37]исх_данные!$G$10</definedName>
    <definedName name="K_proekt3">'[38]исх-данные'!$G$10</definedName>
    <definedName name="K_proekt3_10">[39]исх_данные!$G$10</definedName>
    <definedName name="K_proekt3_11">[39]исх_данные!$G$10</definedName>
    <definedName name="K_proekt3_12">[39]исх_данные!$G$10</definedName>
    <definedName name="K_proekt3_13">[39]исх_данные!$G$10</definedName>
    <definedName name="K_proekt3_5">[39]исх_данные!$G$10</definedName>
    <definedName name="K_proekt3_7">[39]исх_данные!$G$10</definedName>
    <definedName name="K_proekt3_8">[39]исх_данные!$G$10</definedName>
    <definedName name="K_proekt3_9">[39]исх_данные!$G$10</definedName>
    <definedName name="K_proektМВ">'[40]исх-данные'!#REF!</definedName>
    <definedName name="kiuk">{#N/A,#N/A,FALSE,"накладная04";#N/A,#N/A,FALSE,"накладная03";#N/A,#N/A,FALSE,"накладная02";#N/A,#N/A,FALSE,"накладная01"}</definedName>
    <definedName name="kjbkvkiv">'[41]исх-данные'!$B$27</definedName>
    <definedName name="kjbkvkiv_7">[42]исх_данные!$B$27</definedName>
    <definedName name="kjg">'[41]исх-данные'!$B$30</definedName>
    <definedName name="kjg_7">[42]исх_данные!$B$30</definedName>
    <definedName name="kurs">#REF!</definedName>
    <definedName name="LASTROW">#N/A</definedName>
    <definedName name="LASTRUN">#N/A</definedName>
    <definedName name="LEASE">#N/A</definedName>
    <definedName name="LEASE_MENU">#N/A</definedName>
    <definedName name="life">'[3]исх-данные'!$E$39</definedName>
    <definedName name="life_10">[16]исх_данные!$E$39</definedName>
    <definedName name="life_11">[16]исх_данные!$E$39</definedName>
    <definedName name="life_12">[16]исх_данные!$E$39</definedName>
    <definedName name="life_13">[16]исх_данные!$E$39</definedName>
    <definedName name="life_5">[16]исх_данные!$E$39</definedName>
    <definedName name="life_7">[16]исх_данные!$E$39</definedName>
    <definedName name="life_8">[16]исх_данные!$E$39</definedName>
    <definedName name="life_9">[16]исх_данные!$E$39</definedName>
    <definedName name="lk" hidden="1">{#N/A,#N/A,FALSE,"накладная04";#N/A,#N/A,FALSE,"накладная03";#N/A,#N/A,FALSE,"накладная02";#N/A,#N/A,FALSE,"накладная01"}</definedName>
    <definedName name="LOC">[13]GD!#REF!</definedName>
    <definedName name="LOCHEDR">#N/A</definedName>
    <definedName name="LOOP">#N/A</definedName>
    <definedName name="margin">#REF!</definedName>
    <definedName name="money">#REF!</definedName>
    <definedName name="money_10">#REF!</definedName>
    <definedName name="money_14">#REF!</definedName>
    <definedName name="money_15">#REF!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Nalog">#REF!</definedName>
    <definedName name="nds">'[43]45'!#REF!</definedName>
    <definedName name="NEXT">#N/A</definedName>
    <definedName name="NOPRINT">#N/A</definedName>
    <definedName name="ojk" hidden="1">{#N/A,#N/A,FALSE,"накладная04";#N/A,#N/A,FALSE,"накладная03";#N/A,#N/A,FALSE,"накладная02";#N/A,#N/A,FALSE,"накладная01"}</definedName>
    <definedName name="olj" hidden="1">{#N/A,#N/A,FALSE,"накладная04";#N/A,#N/A,FALSE,"накладная03";#N/A,#N/A,FALSE,"накладная02";#N/A,#N/A,FALSE,"накладная01"}</definedName>
    <definedName name="OOPS">#N/A</definedName>
    <definedName name="OOPS_MSG">#N/A</definedName>
    <definedName name="OPENNAME">#N/A</definedName>
    <definedName name="ot">'[44]исх-данные'!$B$9</definedName>
    <definedName name="PDC">[13]GD!#REF!</definedName>
    <definedName name="PDC_A_REV">#N/A</definedName>
    <definedName name="PDC_B_REV">#N/A</definedName>
    <definedName name="pj" hidden="1">{#N/A,#N/A,FALSE,"накладная04";#N/A,#N/A,FALSE,"накладная03";#N/A,#N/A,FALSE,"накладная02";#N/A,#N/A,FALSE,"накладная01"}</definedName>
    <definedName name="PO">#REF!</definedName>
    <definedName name="point">'[45]исх-данные'!$E$39</definedName>
    <definedName name="point_10">[18]исх_данные!$E$39</definedName>
    <definedName name="point_11">[19]исх_данные!#REF!</definedName>
    <definedName name="point_12">[18]исх_данные!$E$39</definedName>
    <definedName name="point_13">[18]исх_данные!$E$39</definedName>
    <definedName name="point_14">[46]исх_данные!#REF!</definedName>
    <definedName name="point_15">[46]исх_данные!#REF!</definedName>
    <definedName name="point_3">[19]исх_данные!#REF!</definedName>
    <definedName name="point_5">[18]исх_данные!$E$39</definedName>
    <definedName name="point_7">[19]исх_данные!#REF!</definedName>
    <definedName name="point_8">[18]исх_данные!$E$39</definedName>
    <definedName name="point_9">[18]исх_данные!$E$39</definedName>
    <definedName name="point1">'[47]исх-данные'!$E$39</definedName>
    <definedName name="point1_10">[48]исх_данные!$E$39</definedName>
    <definedName name="point1_11">[48]исх_данные!$E$39</definedName>
    <definedName name="point1_12">[48]исх_данные!$E$39</definedName>
    <definedName name="point1_13">[48]исх_данные!$E$39</definedName>
    <definedName name="point1_5">[48]исх_данные!$E$39</definedName>
    <definedName name="point1_7">[48]исх_данные!$E$39</definedName>
    <definedName name="point1_8">[48]исх_данные!$E$39</definedName>
    <definedName name="point1_9">[48]исх_данные!$E$39</definedName>
    <definedName name="pol" hidden="1">{#N/A,#N/A,FALSE,"накладная04";#N/A,#N/A,FALSE,"накладная03";#N/A,#N/A,FALSE,"накладная02";#N/A,#N/A,FALSE,"накладная01"}</definedName>
    <definedName name="poo" hidden="1">{#N/A,#N/A,FALSE,"накладная04";#N/A,#N/A,FALSE,"накладная03";#N/A,#N/A,FALSE,"накладная02";#N/A,#N/A,FALSE,"накладная01"}</definedName>
    <definedName name="Ports">'[17]2-stage'!#REF!</definedName>
    <definedName name="proekt">'[23]исх-данные'!$B$4</definedName>
    <definedName name="proekt_10">[33]исх_данные!$D$4</definedName>
    <definedName name="proekt_11">[33]исх_данные!$D$4</definedName>
    <definedName name="proekt_12">[33]исх_данные!$D$4</definedName>
    <definedName name="proekt_13">[20]исх_данные!$B$4</definedName>
    <definedName name="proekt_14">[34]исх_данные!$D$4</definedName>
    <definedName name="proekt_15">[34]исх_данные!$D$4</definedName>
    <definedName name="proekt_5">[33]исх_данные!$D$4</definedName>
    <definedName name="proekt_7">[33]исх_данные!$D$4</definedName>
    <definedName name="proekt_8">[33]исх_данные!$D$4</definedName>
    <definedName name="proekt_9">[33]исх_данные!$D$4</definedName>
    <definedName name="prog">'[45]исх-данные'!$E$41</definedName>
    <definedName name="prog_10">[18]исх_данные!$E$41</definedName>
    <definedName name="prog_11">[19]исх_данные!#REF!</definedName>
    <definedName name="prog_12">[18]исх_данные!$E$41</definedName>
    <definedName name="prog_13">[18]исх_данные!$E$41</definedName>
    <definedName name="prog_14">[46]исх_данные!#REF!</definedName>
    <definedName name="prog_15">[46]исх_данные!#REF!</definedName>
    <definedName name="prog_3">[19]исх_данные!#REF!</definedName>
    <definedName name="prog_5">[18]исх_данные!$E$41</definedName>
    <definedName name="prog_7">[19]исх_данные!#REF!</definedName>
    <definedName name="prog_8">[18]исх_данные!$E$41</definedName>
    <definedName name="prog_9">[18]исх_данные!$E$41</definedName>
    <definedName name="q">[49]Коэф!$A$2</definedName>
    <definedName name="qip">'[22]исх-данные'!$B$17</definedName>
    <definedName name="qsd" hidden="1">{#N/A,#N/A,FALSE,"накладная04";#N/A,#N/A,FALSE,"накладная03";#N/A,#N/A,FALSE,"накладная02";#N/A,#N/A,FALSE,"накладная01"}</definedName>
    <definedName name="RADFOB">#REF!</definedName>
    <definedName name="Rate">#REF!</definedName>
    <definedName name="REF_F_DISC64351640">#REF!</definedName>
    <definedName name="RESUME">#N/A</definedName>
    <definedName name="RittalFOB">#REF!</definedName>
    <definedName name="rrd" hidden="1">{#N/A,#N/A,FALSE,"накладная04";#N/A,#N/A,FALSE,"накладная03";#N/A,#N/A,FALSE,"накладная02";#N/A,#N/A,FALSE,"накладная01"}</definedName>
    <definedName name="rsdd" hidden="1">{#N/A,#N/A,FALSE,"накладная04";#N/A,#N/A,FALSE,"накладная03";#N/A,#N/A,FALSE,"накладная02";#N/A,#N/A,FALSE,"накладная01"}</definedName>
    <definedName name="rt" hidden="1">{#N/A,#N/A,FALSE,"накладная04";#N/A,#N/A,FALSE,"накладная03";#N/A,#N/A,FALSE,"накладная02";#N/A,#N/A,FALSE,"накладная01"}</definedName>
    <definedName name="S">#N/A</definedName>
    <definedName name="scale">#REF!</definedName>
    <definedName name="scale_12">#REF!</definedName>
    <definedName name="scale_13">#REF!</definedName>
    <definedName name="scale_14">#REF!</definedName>
    <definedName name="scale_15">#REF!</definedName>
    <definedName name="scale_5">#REF!</definedName>
    <definedName name="scale_7">#REF!</definedName>
    <definedName name="scale_8">#REF!</definedName>
    <definedName name="scale_9">#REF!</definedName>
    <definedName name="sd" hidden="1">{#N/A,#N/A,FALSE,"накладная04";#N/A,#N/A,FALSE,"накладная03";#N/A,#N/A,FALSE,"накладная02";#N/A,#N/A,FALSE,"накладная01"}</definedName>
    <definedName name="ses" hidden="1">{#N/A,#N/A,FALSE,"накладная04";#N/A,#N/A,FALSE,"накладная03";#N/A,#N/A,FALSE,"накладная02";#N/A,#N/A,FALSE,"накладная01"}</definedName>
    <definedName name="SKIP">#N/A</definedName>
    <definedName name="sostav">'[50]исх-данные'!$B$19</definedName>
    <definedName name="SPD">'[17]2-stage'!#REF!</definedName>
    <definedName name="SPLIT">#N/A</definedName>
    <definedName name="stoim">'[45]исх-данные'!$E$40</definedName>
    <definedName name="stoim_10">[18]исх_данные!$E$40</definedName>
    <definedName name="stoim_11">[19]исх_данные!#REF!</definedName>
    <definedName name="stoim_12">[18]исх_данные!$E$40</definedName>
    <definedName name="stoim_13">[18]исх_данные!$E$40</definedName>
    <definedName name="stoim_14">[46]исх_данные!#REF!</definedName>
    <definedName name="stoim_15">[46]исх_данные!#REF!</definedName>
    <definedName name="stoim_3">[19]исх_данные!#REF!</definedName>
    <definedName name="stoim_5">[18]исх_данные!$E$40</definedName>
    <definedName name="stoim_7">[19]исх_данные!#REF!</definedName>
    <definedName name="stoim_8">[18]исх_данные!$E$40</definedName>
    <definedName name="stoim_9">[18]исх_данные!$E$40</definedName>
    <definedName name="submoney">[51]data!$B$11</definedName>
    <definedName name="submoney_14">#REF!</definedName>
    <definedName name="submoney_15">#REF!</definedName>
    <definedName name="submoney_2">[52]data!$B$11</definedName>
    <definedName name="submoney_3">[52]data!$B$11</definedName>
    <definedName name="SUBTALLY">#N/A</definedName>
    <definedName name="subvolume">#REF!</definedName>
    <definedName name="subvolume_12">#REF!</definedName>
    <definedName name="subvolume_13">#REF!</definedName>
    <definedName name="subvolume_14">#REF!</definedName>
    <definedName name="subvolume_15">#REF!</definedName>
    <definedName name="subvolume_5">#REF!</definedName>
    <definedName name="subvolume_7">#REF!</definedName>
    <definedName name="subvolume_8">#REF!</definedName>
    <definedName name="subvolume_9">#REF!</definedName>
    <definedName name="sum_3">'[53]1.1'!#REF!</definedName>
    <definedName name="sum_4">#REF!</definedName>
    <definedName name="sum_5">#REF!</definedName>
    <definedName name="sum_5FO">#REF!</definedName>
    <definedName name="sum_7">#REF!</definedName>
    <definedName name="sum_FO">#REF!</definedName>
    <definedName name="sum_FTP">#REF!</definedName>
    <definedName name="SUMARY">[13]GD!#REF!</definedName>
    <definedName name="sut">'[3]исх-данные'!$E$36</definedName>
    <definedName name="sut_10">[16]исх_данные!$E$36</definedName>
    <definedName name="sut_11">[16]исх_данные!$E$36</definedName>
    <definedName name="sut_12">[16]исх_данные!$E$36</definedName>
    <definedName name="sut_13">[16]исх_данные!$E$36</definedName>
    <definedName name="sut_5">[16]исх_данные!$E$36</definedName>
    <definedName name="sut_7">[16]исх_данные!$E$36</definedName>
    <definedName name="sut_8">[16]исх_данные!$E$36</definedName>
    <definedName name="sut_9">[16]исх_данные!$E$36</definedName>
    <definedName name="Sw">'[17]2-stage'!#REF!</definedName>
    <definedName name="TALLY">#N/A</definedName>
    <definedName name="tech">#REF!</definedName>
    <definedName name="TEST">#N/A</definedName>
    <definedName name="ticket">'[10]исх-данные'!#REF!</definedName>
    <definedName name="ticket_10">#REF!</definedName>
    <definedName name="ticket_11">[21]исх_данные!$B$32</definedName>
    <definedName name="ticket_12">[21]исх_данные!$B$32</definedName>
    <definedName name="ticket_13">[20]исх_данные!$B$30</definedName>
    <definedName name="ticket_14">#REF!</definedName>
    <definedName name="ticket_15">#REF!</definedName>
    <definedName name="ticket_5">[21]исх_данные!$B$32</definedName>
    <definedName name="ticket_7">[21]исх_данные!$B$32</definedName>
    <definedName name="ticket_8">[21]исх_данные!$B$32</definedName>
    <definedName name="ticket_9">[21]исх_данные!$B$32</definedName>
    <definedName name="ticket3">'[54]исх-данные'!$E$34</definedName>
    <definedName name="ticket4">'[55]исх-данные'!$E$35</definedName>
    <definedName name="Titul">'[23]исх-данные'!$A$1</definedName>
    <definedName name="titul_10">[24]исх_данные!$A$1</definedName>
    <definedName name="titul_11">[24]исх_данные!$A$1</definedName>
    <definedName name="titul_12">[24]исх_данные!$A$1</definedName>
    <definedName name="Titul_13">[20]исх_данные!$A$1</definedName>
    <definedName name="titul_14">#REF!</definedName>
    <definedName name="titul_15">#REF!</definedName>
    <definedName name="titul_5">[24]исх_данные!$A$1</definedName>
    <definedName name="titul_7">[24]исх_данные!$A$1</definedName>
    <definedName name="titul_8">[24]исх_данные!$A$1</definedName>
    <definedName name="titul_9">[24]исх_данные!$A$1</definedName>
    <definedName name="titul2">#REF!</definedName>
    <definedName name="titul2_10">#REF!</definedName>
    <definedName name="titul2_14">#REF!</definedName>
    <definedName name="titul2_15">#REF!</definedName>
    <definedName name="Tn">[56]Бланк!$H$7</definedName>
    <definedName name="TOPBORD">[13]GD!#REF!</definedName>
    <definedName name="TOTINST">[13]GD!#REF!</definedName>
    <definedName name="TOTMAINT">[13]GD!#REF!</definedName>
    <definedName name="TOTPRICE">[13]GD!#REF!</definedName>
    <definedName name="trhh" hidden="1">{#N/A,#N/A,FALSE,"накладная04";#N/A,#N/A,FALSE,"накладная03";#N/A,#N/A,FALSE,"накладная02";#N/A,#N/A,FALSE,"накладная01"}</definedName>
    <definedName name="trip">'[10]исх-данные'!#REF!</definedName>
    <definedName name="trip_10">#REF!</definedName>
    <definedName name="trip_11">[21]исх_данные!$B$31</definedName>
    <definedName name="trip_12">[21]исх_данные!$B$31</definedName>
    <definedName name="trip_13">[20]исх_данные!$B$29</definedName>
    <definedName name="trip_14">#REF!</definedName>
    <definedName name="trip_15">#REF!</definedName>
    <definedName name="trip_5">[21]исх_данные!$B$31</definedName>
    <definedName name="trip_7">[21]исх_данные!$B$31</definedName>
    <definedName name="trip_8">[21]исх_данные!$B$31</definedName>
    <definedName name="trip_9">[21]исх_данные!$B$31</definedName>
    <definedName name="ty" hidden="1">{#N/A,#N/A,FALSE,"накладная04";#N/A,#N/A,FALSE,"накладная03";#N/A,#N/A,FALSE,"накладная02";#N/A,#N/A,FALSE,"накладная01"}</definedName>
    <definedName name="Tпфф">#REF!</definedName>
    <definedName name="uiy" hidden="1">{#N/A,#N/A,FALSE,"накладная04";#N/A,#N/A,FALSE,"накладная03";#N/A,#N/A,FALSE,"накладная02";#N/A,#N/A,FALSE,"накладная01"}</definedName>
    <definedName name="ukh" hidden="1">{#N/A,#N/A,FALSE,"накладная04";#N/A,#N/A,FALSE,"накладная03";#N/A,#N/A,FALSE,"накладная02";#N/A,#N/A,FALSE,"накладная01"}</definedName>
    <definedName name="USDkurs">'[57]Расчет курса'!$D$9</definedName>
    <definedName name="USER">#N/A</definedName>
    <definedName name="uyu" hidden="1">{#N/A,#N/A,FALSE,"накладная04";#N/A,#N/A,FALSE,"накладная03";#N/A,#N/A,FALSE,"накладная02";#N/A,#N/A,FALSE,"накладная01"}</definedName>
    <definedName name="uzels">'[25]исх-данные'!$D$21</definedName>
    <definedName name="uzels_14">[25]исх_данные!$D$21</definedName>
    <definedName name="uzels_15">[25]исх_данные!$D$21</definedName>
    <definedName name="VALIDATE">#N/A</definedName>
    <definedName name="vi">#REF!</definedName>
    <definedName name="VIP">'[17]2-stage'!#REF!</definedName>
    <definedName name="VoIP">'[17]2-stage'!#REF!</definedName>
    <definedName name="volume">'[10]исх-данные'!#REF!</definedName>
    <definedName name="volume_10">[11]data!$B$6</definedName>
    <definedName name="volume_11">[11]data!$B$6</definedName>
    <definedName name="volume_12">[11]data!$B$6</definedName>
    <definedName name="volume_14">#REF!</definedName>
    <definedName name="volume_15">#REF!</definedName>
    <definedName name="volume_2">[12]data!$B$6</definedName>
    <definedName name="volume_3">[12]data!$B$6</definedName>
    <definedName name="volume_5">[11]data!$B$6</definedName>
    <definedName name="volume_7">[11]data!$B$6</definedName>
    <definedName name="volume_8">[11]data!$B$6</definedName>
    <definedName name="volume_9">[11]data!$B$6</definedName>
    <definedName name="vp">#REF!</definedName>
    <definedName name="w" hidden="1">{#N/A,#N/A,FALSE,"накладная04";#N/A,#N/A,FALSE,"накладная03";#N/A,#N/A,FALSE,"накладная02";#N/A,#N/A,FALSE,"накладная01"}</definedName>
    <definedName name="wew" hidden="1">{#N/A,#N/A,FALSE,"накладная04";#N/A,#N/A,FALSE,"накладная03";#N/A,#N/A,FALSE,"накладная02";#N/A,#N/A,FALSE,"накладная01"}</definedName>
    <definedName name="wewe" hidden="1">{#N/A,#N/A,FALSE,"накладная04";#N/A,#N/A,FALSE,"накладная03";#N/A,#N/A,FALSE,"накладная02";#N/A,#N/A,FALSE,"накладная01"}</definedName>
    <definedName name="wrn" hidden="1">{#N/A,#N/A,FALSE,"Шаблон_Спец1"}</definedName>
    <definedName name="wrn.1." hidden="1">{#N/A,#N/A,FALSE,"Шаблон_Спец1"}</definedName>
    <definedName name="wrn.2" hidden="1">{#N/A,#N/A,FALSE,"Шаблон_Спец1"}</definedName>
    <definedName name="wrn.2." hidden="1">{#N/A,#N/A,FALSE,"Шаблон_Спец1"}</definedName>
    <definedName name="wrn.20" hidden="1">{#N/A,#N/A,FALSE,"Шаблон_Спец1"}</definedName>
    <definedName name="wrn.ооо." hidden="1">{#N/A,#N/A,FALSE,"накладная04";#N/A,#N/A,FALSE,"накладная03";#N/A,#N/A,FALSE,"накладная02";#N/A,#N/A,FALSE,"накладная01"}</definedName>
    <definedName name="ww" hidden="1">{#N/A,#N/A,FALSE,"накладная04";#N/A,#N/A,FALSE,"накладная03";#N/A,#N/A,FALSE,"накладная02";#N/A,#N/A,FALSE,"накладная01"}</definedName>
    <definedName name="www" hidden="1">{#N/A,#N/A,FALSE,"накладная04";#N/A,#N/A,FALSE,"накладная03";#N/A,#N/A,FALSE,"накладная02";#N/A,#N/A,FALSE,"накладная01"}</definedName>
    <definedName name="xFF2">#REF!</definedName>
    <definedName name="xFF5">#REF!</definedName>
    <definedName name="xFF6">#REF!</definedName>
    <definedName name="YN">#N/A</definedName>
    <definedName name="yuyt" hidden="1">{#N/A,#N/A,FALSE,"накладная04";#N/A,#N/A,FALSE,"накладная03";#N/A,#N/A,FALSE,"накладная02";#N/A,#N/A,FALSE,"накладная01"}</definedName>
    <definedName name="yuyttu" hidden="1">{#N/A,#N/A,FALSE,"накладная04";#N/A,#N/A,FALSE,"накладная03";#N/A,#N/A,FALSE,"накладная02";#N/A,#N/A,FALSE,"накладная01"}</definedName>
    <definedName name="yx">[6]GD!#REF!</definedName>
    <definedName name="Z">[13]GD!#REF!</definedName>
    <definedName name="zakaz">'[23]исх-данные'!$B$6</definedName>
    <definedName name="zakaz_10">[33]исх_данные!$D$6</definedName>
    <definedName name="zakaz_11">[33]исх_данные!$D$6</definedName>
    <definedName name="zakaz_12">[33]исх_данные!$D$6</definedName>
    <definedName name="zakaz_13">[20]исх_данные!$B$6</definedName>
    <definedName name="zakaz_14">[34]исх_данные!$D$6</definedName>
    <definedName name="zakaz_15">[34]исх_данные!$D$6</definedName>
    <definedName name="zakaz_5">[33]исх_данные!$D$6</definedName>
    <definedName name="zakaz_7">[33]исх_данные!$D$6</definedName>
    <definedName name="zakaz_8">[33]исх_данные!$D$6</definedName>
    <definedName name="zakaz_9">[33]исх_данные!$D$6</definedName>
    <definedName name="zakazchik">'[58]исх-данные'!$D$7</definedName>
    <definedName name="zakazchik_10">[59]исх_данные!$D$7</definedName>
    <definedName name="zakazchik_11">[59]исх_данные!$D$7</definedName>
    <definedName name="zakazchik_12">[59]исх_данные!$D$7</definedName>
    <definedName name="zakazchik_13">[59]исх_данные!$D$7</definedName>
    <definedName name="zakazchik_5">[59]исх_данные!$D$7</definedName>
    <definedName name="zakazchik_7">[59]исх_данные!$D$7</definedName>
    <definedName name="zakazchik_8">[59]исх_данные!$D$7</definedName>
    <definedName name="zakazchik_9">[59]исх_данные!$D$7</definedName>
    <definedName name="ZERO">#N/A</definedName>
    <definedName name="ZO">#REF!</definedName>
    <definedName name="а">#REF!</definedName>
    <definedName name="аа">#REF!</definedName>
    <definedName name="аааааа">[6]GD!#REF!</definedName>
    <definedName name="АБВ">'[60]исх-данные'!#REF!</definedName>
    <definedName name="ае">#REF!</definedName>
    <definedName name="АКСТ">'[61]Лист опроса'!$B$22</definedName>
    <definedName name="ап">#REF!</definedName>
    <definedName name="апр">#REF!</definedName>
    <definedName name="апрывлш">'[62]исх-данные'!$E$37</definedName>
    <definedName name="Билет">'[63]Лист опроса'!$D$28</definedName>
    <definedName name="В">#REF!</definedName>
    <definedName name="ва">#REF!</definedName>
    <definedName name="вав" hidden="1">{#N/A,#N/A,FALSE,"накладная04";#N/A,#N/A,FALSE,"накладная03";#N/A,#N/A,FALSE,"накладная02";#N/A,#N/A,FALSE,"накладная01"}</definedName>
    <definedName name="вапро" hidden="1">{#N/A,#N/A,FALSE,"Шаблон_Спец1"}</definedName>
    <definedName name="ввв" hidden="1">{#N/A,#N/A,FALSE,"Шаблон_Спец1"}</definedName>
    <definedName name="Вед.инж.">'[63]Лист опроса'!#REF!</definedName>
    <definedName name="Вед.инж.1">'[64]Лист опроса'!#REF!</definedName>
    <definedName name="ВедИн">'[65]Лист опроса'!$B$53</definedName>
    <definedName name="Верхняя_часть">#REF!</definedName>
    <definedName name="вп">#REF!</definedName>
    <definedName name="Всего">[66]Лист1!#REF!</definedName>
    <definedName name="Всего.1">[67]Лист1!#REF!</definedName>
    <definedName name="Всего.2">[67]Лист1!#REF!</definedName>
    <definedName name="Всего_по_смете">#REF!</definedName>
    <definedName name="всего1">[66]Лист1!#REF!</definedName>
    <definedName name="Всего2">[66]Лист1!#REF!</definedName>
    <definedName name="Всего3">[66]Лист1!#REF!</definedName>
    <definedName name="второй">#REF!</definedName>
    <definedName name="вуые3">'[10]исх-данные'!#REF!</definedName>
    <definedName name="г" hidden="1">{"'Hosting'!$A$2:$I$61"}</definedName>
    <definedName name="гuiu" hidden="1">{#N/A,#N/A,FALSE,"накладная04";#N/A,#N/A,FALSE,"накладная03";#N/A,#N/A,FALSE,"накладная02";#N/A,#N/A,FALSE,"накладная01"}</definedName>
    <definedName name="ггг" hidden="1">{#N/A,#N/A,FALSE,"Шаблон_Спец1"}</definedName>
    <definedName name="Геолог">[68]Шаблон_ДЦ_АПК!#REF!</definedName>
    <definedName name="ги">#REF!</definedName>
    <definedName name="ГИП">'[65]Лист опроса'!$B$51</definedName>
    <definedName name="гол" hidden="1">{#N/A,#N/A,FALSE,"накладная04";#N/A,#N/A,FALSE,"накладная03";#N/A,#N/A,FALSE,"накладная02";#N/A,#N/A,FALSE,"накладная01"}</definedName>
    <definedName name="д">[69]СПЕЦИФИКАЦИЯ!#REF!</definedName>
    <definedName name="Д_зак">#REF!</definedName>
    <definedName name="Д_пр">[70]Данные!$B$8</definedName>
    <definedName name="Дат">'[68]Лист опроса'!$G$3</definedName>
    <definedName name="дир">#REF!</definedName>
    <definedName name="Дисконт">'[71]Расклад '!$C$4</definedName>
    <definedName name="ДОГ">'[72]ДКСС от МПС'!#REF!</definedName>
    <definedName name="ДС">'[68]Лист опроса'!$G$1</definedName>
    <definedName name="ДЦ">[73]Данные!$B$8:$F$13</definedName>
    <definedName name="е" hidden="1">{#N/A,#N/A,FALSE,"накладная04";#N/A,#N/A,FALSE,"накладная03";#N/A,#N/A,FALSE,"накладная02";#N/A,#N/A,FALSE,"накладная01"}</definedName>
    <definedName name="енг">#REF!</definedName>
    <definedName name="_xlnm.Print_Titles" localSheetId="1">'Смета №1'!$12:$12</definedName>
    <definedName name="_xlnm.Print_Titles" localSheetId="2">'Смета №2'!#REF!</definedName>
    <definedName name="_xlnm.Print_Titles">#REF!</definedName>
    <definedName name="Заголовок_раздела">#REF!</definedName>
    <definedName name="зак">#REF!</definedName>
    <definedName name="Заказ">'[68]Лист опроса'!$O$2</definedName>
    <definedName name="Заказчик">'[63]Лист опроса'!$C$7</definedName>
    <definedName name="зп1">#REF!</definedName>
    <definedName name="й">[75]ООС!$H$11</definedName>
    <definedName name="й1" hidden="1">{"'Hosting'!$A$2:$I$61"}</definedName>
    <definedName name="й2" hidden="1">{"'Hosting'!$A$2:$I$61"}</definedName>
    <definedName name="й3" hidden="1">{"'Hosting'!$A$2:$I$61"}</definedName>
    <definedName name="ййй" hidden="1">{#N/A,#N/A,FALSE,"Шаблон_Спец1"}</definedName>
    <definedName name="ИИИИИ">[11]data!$B$6</definedName>
    <definedName name="имяАБк">'[74]Лист опроса'!$I$13</definedName>
    <definedName name="имяАБк2">'[74]Лист опроса'!$I$14</definedName>
    <definedName name="имяАБк3">'[74]Лист опроса'!$I$15</definedName>
    <definedName name="имяАБТЦ1">'[74]Лист опроса'!$I$10</definedName>
    <definedName name="имяАБТЦ2">'[74]Лист опроса'!$I$11</definedName>
    <definedName name="имяАБТЦ3">'[74]Лист опроса'!$I$12</definedName>
    <definedName name="имяКруга">'[74]Лист опроса'!$A$12</definedName>
    <definedName name="имяКруга2">'[74]Лист опроса'!$A$31</definedName>
    <definedName name="имяУЭЦ1">'[74]Лист опроса'!$I$25</definedName>
    <definedName name="имяУЭЦ2">'[74]Лист опроса'!$I$26</definedName>
    <definedName name="имяУЭЦ3">'[74]Лист опроса'!$I$27</definedName>
    <definedName name="имяУЭЦ4">'[74]Лист опроса'!$I$28</definedName>
    <definedName name="имяУЭЦ5">'[74]Лист опроса'!$I$29</definedName>
    <definedName name="имяЭЦ1">'[74]Лист опроса'!$I$18</definedName>
    <definedName name="имяЭЦ2">'[74]Лист опроса'!$I$19</definedName>
    <definedName name="имяЭЦ3">'[74]Лист опроса'!$I$20</definedName>
    <definedName name="Ин1к">'[68]Лист опроса'!$B$55</definedName>
    <definedName name="Инж.">'[63]Лист опроса'!#REF!</definedName>
    <definedName name="Инж.1">'[64]Лист опроса'!#REF!</definedName>
    <definedName name="Инж.1кат.">'[63]Лист опроса'!#REF!</definedName>
    <definedName name="Инж.2кат.">'[63]Лист опроса'!#REF!</definedName>
    <definedName name="Инж.3кат.">'[63]Лист опроса'!#REF!</definedName>
    <definedName name="Инж.5">'[64]Лист опроса'!#REF!</definedName>
    <definedName name="Инж.6">'[64]Лист опроса'!#REF!</definedName>
    <definedName name="Инж.7">'[64]Лист опроса'!#REF!</definedName>
    <definedName name="Итого.3">[67]Лист1!#REF!</definedName>
    <definedName name="Итого1">#REF!</definedName>
    <definedName name="Итого1.1">#REF!</definedName>
    <definedName name="Итого1.2">#REF!</definedName>
    <definedName name="Итого2">[66]Лист1!#REF!</definedName>
    <definedName name="Итого3">#REF!</definedName>
    <definedName name="Итого4">[66]Лист1!#REF!</definedName>
    <definedName name="Итого5">#REF!</definedName>
    <definedName name="Итого6">[66]Лист1!#REF!</definedName>
    <definedName name="Итого7">#REF!</definedName>
    <definedName name="Итого8">[66]Лист1!#REF!</definedName>
    <definedName name="йц2">#REF!</definedName>
    <definedName name="К">'[76]Зап-3- СЦБ'!$B$26</definedName>
    <definedName name="К0">#REF!</definedName>
    <definedName name="К1">#REF!</definedName>
    <definedName name="К10">#REF!</definedName>
    <definedName name="К11">'[77]Зап-3- СЦБ'!#REF!</definedName>
    <definedName name="К1114">'[78]Зап-3- СЦБ'!#REF!</definedName>
    <definedName name="К1115">#REF!</definedName>
    <definedName name="К1119">'[79]См3 СЦБ-зап'!#REF!</definedName>
    <definedName name="К1121">'[79]См3 СЦБ-зап'!#REF!</definedName>
    <definedName name="К1127">'[79]См3 СЦБ-зап'!#REF!</definedName>
    <definedName name="К1128">'[78]Зап-3- СЦБ'!#REF!</definedName>
    <definedName name="К1129">'[78]Зап-3- СЦБ'!#REF!</definedName>
    <definedName name="К114">'[78]Зап-3- СЦБ'!#REF!</definedName>
    <definedName name="К115">'[78]Зап-3- СЦБ'!#REF!</definedName>
    <definedName name="К119">'[79]См3 СЦБ-зап'!#REF!</definedName>
    <definedName name="К12">'[77]Зап-3- СЦБ'!#REF!</definedName>
    <definedName name="к122">'[76]Зап-3- СЦБ'!#REF!</definedName>
    <definedName name="К125">'[78]Зап-3- СЦБ'!#REF!</definedName>
    <definedName name="К128">'[78]Зап-3- СЦБ'!#REF!</definedName>
    <definedName name="К129">'[78]Зап-3- СЦБ'!#REF!</definedName>
    <definedName name="К13">#REF!</definedName>
    <definedName name="К14">'[77]Зап-3- СЦБ'!#REF!</definedName>
    <definedName name="К15">'[77]Зап-3- СЦБ'!#REF!</definedName>
    <definedName name="К16">'[77]Зап-3- СЦБ'!#REF!</definedName>
    <definedName name="К17">#REF!</definedName>
    <definedName name="К18">#REF!</definedName>
    <definedName name="К19">'[80]См3 СЦБ-зап'!#REF!</definedName>
    <definedName name="К2">#REF!</definedName>
    <definedName name="К20">'[77]Зап-3- СЦБ'!#REF!</definedName>
    <definedName name="К21">'[77]Зап-3- СЦБ'!#REF!</definedName>
    <definedName name="К22">#REF!</definedName>
    <definedName name="К23">'[80]См3 СЦБ-зап'!#REF!</definedName>
    <definedName name="К24">#REF!</definedName>
    <definedName name="К25">'[78]Зап-3- СЦБ'!#REF!</definedName>
    <definedName name="к26">#REF!</definedName>
    <definedName name="К27">'[77]Зап-3- СЦБ'!#REF!</definedName>
    <definedName name="К28">'[77]Зап-3- СЦБ'!#REF!</definedName>
    <definedName name="К29">'[77]Зап-3- СЦБ'!#REF!</definedName>
    <definedName name="К3">#REF!</definedName>
    <definedName name="К30">#REF!</definedName>
    <definedName name="К4">#REF!</definedName>
    <definedName name="К5">#REF!</definedName>
    <definedName name="К6">#REF!</definedName>
    <definedName name="К7">#REF!</definedName>
    <definedName name="К8">#REF!</definedName>
    <definedName name="К9">'[77]Зап-3- СЦБ'!#REF!</definedName>
    <definedName name="КАБ">#REF!</definedName>
    <definedName name="КАдц">[68]Дог_рас!$H$27</definedName>
    <definedName name="КАП">[65]Дог_рас!$L$7</definedName>
    <definedName name="КАП1">'[81]Зап-3- СЦБ'!#REF!</definedName>
    <definedName name="КАР2">#REF!</definedName>
    <definedName name="Кварт">'[65]Лист опроса'!$E$50</definedName>
    <definedName name="Квартира">'[63]Лист опроса'!$C$30</definedName>
    <definedName name="КвартКол">'[65]Лист опроса'!$F$50</definedName>
    <definedName name="КВдц">[68]Дог_рас!$I$27</definedName>
    <definedName name="Ки">#REF!</definedName>
    <definedName name="Ки1">#REF!</definedName>
    <definedName name="Киз">#REF!</definedName>
    <definedName name="КК1">#REF!</definedName>
    <definedName name="КК2">#REF!</definedName>
    <definedName name="КК3">#REF!</definedName>
    <definedName name="КК4">#REF!</definedName>
    <definedName name="КК5">#REF!</definedName>
    <definedName name="КК6">#REF!</definedName>
    <definedName name="КК8">#REF!</definedName>
    <definedName name="КК9">#REF!</definedName>
    <definedName name="КобрАПК">[65]Дог_рас!$E$44</definedName>
    <definedName name="КобрДС">[65]Дог_рас!$E$63</definedName>
    <definedName name="КобрДС_1">#REF!</definedName>
    <definedName name="КобрДС_2">#REF!</definedName>
    <definedName name="КобрДС_3">#REF!</definedName>
    <definedName name="КобрДСапк">[65]Дог_рас!$E$82</definedName>
    <definedName name="КобрДСдц">[68]Дог_рас!$E$63</definedName>
    <definedName name="КобрДЦ">[68]Дог_рас!$E$22</definedName>
    <definedName name="КобрПУ">[68]Дог_рас!$I$22</definedName>
    <definedName name="Кобщ">#REF!</definedName>
    <definedName name="Количество_переменных__контролируемых_и_регистрируемых0">#REF!</definedName>
    <definedName name="КолП1">'[68]Лист опроса'!#REF!</definedName>
    <definedName name="КолП2">'[68]Лист опроса'!#REF!</definedName>
    <definedName name="КолП3">'[68]Лист опроса'!#REF!</definedName>
    <definedName name="КолП4">'[68]Лист опроса'!#REF!</definedName>
    <definedName name="КолП5">'[68]Лист опроса'!#REF!</definedName>
    <definedName name="КолП6">'[68]Лист опроса'!#REF!</definedName>
    <definedName name="КолП7">'[68]Лист опроса'!#REF!</definedName>
    <definedName name="КолПЗД1">'[68]Лист опроса'!#REF!</definedName>
    <definedName name="КолПЗД2">'[68]Лист опроса'!#REF!</definedName>
    <definedName name="КолПЗД3">'[68]Лист опроса'!#REF!</definedName>
    <definedName name="КолПЗД4">'[68]Лист опроса'!#REF!</definedName>
    <definedName name="КолПЗД5">'[68]Лист опроса'!#REF!</definedName>
    <definedName name="КолПЗД6">'[68]Лист опроса'!#REF!</definedName>
    <definedName name="КолПЗД7">'[68]Лист опроса'!#REF!</definedName>
    <definedName name="КолПОД1">'[68]Лист опроса'!#REF!</definedName>
    <definedName name="КолПОД2">'[68]Лист опроса'!#REF!</definedName>
    <definedName name="КолПОД3">'[68]Лист опроса'!#REF!</definedName>
    <definedName name="КолПОД4">'[68]Лист опроса'!#REF!</definedName>
    <definedName name="КолПОД5">'[68]Лист опроса'!#REF!</definedName>
    <definedName name="КолПОД6">'[68]Лист опроса'!#REF!</definedName>
    <definedName name="КолПОД7">'[68]Лист опроса'!#REF!</definedName>
    <definedName name="КолПОД8">'[68]Лист опроса'!#REF!</definedName>
    <definedName name="КолПОД9">'[68]Лист опроса'!#REF!</definedName>
    <definedName name="КолПутА1">'[74]Лист опроса'!$K$10</definedName>
    <definedName name="КолПутА2">'[74]Лист опроса'!$K$11</definedName>
    <definedName name="КолПутА3">'[74]Лист опроса'!$K$12</definedName>
    <definedName name="КолПутАк">'[74]Лист опроса'!$K$13</definedName>
    <definedName name="КолПутАк2">'[74]Лист опроса'!$K$14</definedName>
    <definedName name="КолПутАк3">'[74]Лист опроса'!$K$15</definedName>
    <definedName name="КолПутДЦ1">'[74]Лист опроса'!$C$14</definedName>
    <definedName name="КолУКСП1">'[68]Лист опроса'!#REF!</definedName>
    <definedName name="КолУКСП2">'[68]Лист опроса'!#REF!</definedName>
    <definedName name="КолУКСП3">'[68]Лист опроса'!#REF!</definedName>
    <definedName name="КолУКСП4">'[68]Лист опроса'!#REF!</definedName>
    <definedName name="КолУКСП5">'[68]Лист опроса'!#REF!</definedName>
    <definedName name="КолУКСП6">'[68]Лист опроса'!#REF!</definedName>
    <definedName name="КолУКСП7">'[68]Лист опроса'!#REF!</definedName>
    <definedName name="КОП">'[68]Лист опроса'!$B$56</definedName>
    <definedName name="копия">#REF!</definedName>
    <definedName name="КпАПК">[68]Шаблон_ДЦ_АПК!#REF!</definedName>
    <definedName name="Кпер">'[65]Лист опроса'!$B$22</definedName>
    <definedName name="Кпер2">'[68]Лист опроса'!#REF!</definedName>
    <definedName name="КперИР">'[68]Лист опроса'!$B$58</definedName>
    <definedName name="КперИР01">'[74]Лист опроса'!$B$63</definedName>
    <definedName name="КперЭЦ">'[68]Лист опроса'!#REF!</definedName>
    <definedName name="КпирАПК">'[63]Лист опроса'!#REF!</definedName>
    <definedName name="КпирДС">'[63]Лист опроса'!#REF!</definedName>
    <definedName name="КпирДЦ">'[63]Лист опроса'!#REF!</definedName>
    <definedName name="КпирПУ">'[65]Лист опроса'!$B$14</definedName>
    <definedName name="Кпн">'[68]Лист опроса'!$B$60</definedName>
    <definedName name="кпнек" hidden="1">{#N/A,#N/A,FALSE,"накладная04";#N/A,#N/A,FALSE,"накладная03";#N/A,#N/A,FALSE,"накладная02";#N/A,#N/A,FALSE,"накладная01"}</definedName>
    <definedName name="Кпр">#REF!</definedName>
    <definedName name="Крд">'[68]Лист опроса'!#REF!</definedName>
    <definedName name="Крек">'[61]Лист опроса'!$B$17</definedName>
    <definedName name="Крек_1">'[82]Лист опроса'!$B$17</definedName>
    <definedName name="Крек_2">'[82]Лист опроса'!$B$17</definedName>
    <definedName name="Крек_3">'[82]Лист опроса'!$B$17</definedName>
    <definedName name="Крек2">'[68]Лист опроса'!#REF!</definedName>
    <definedName name="Крека">'[83]Лист опроса'!$B$17</definedName>
    <definedName name="КрекПЕРЕ">'[68]Лист опроса'!#REF!</definedName>
    <definedName name="КрекПерег2">'[68]Лист опроса'!#REF!</definedName>
    <definedName name="КрекПУ">'[65]Лист опроса'!$B$19</definedName>
    <definedName name="КрекПУ2">'[68]Лист опроса'!#REF!</definedName>
    <definedName name="КрекСВ">'[68]Лист опроса'!#REF!</definedName>
    <definedName name="Крп">'[61]Лист опроса'!$B$19</definedName>
    <definedName name="Крп_1">'[82]Лист опроса'!$B$19</definedName>
    <definedName name="Крп_2">'[82]Лист опроса'!$B$19</definedName>
    <definedName name="Крп_3">'[82]Лист опроса'!$B$19</definedName>
    <definedName name="Крп2">'[68]Лист опроса'!#REF!</definedName>
    <definedName name="КрпЭЦ">'[68]Лист опроса'!#REF!</definedName>
    <definedName name="Кс">'[74]Лист опроса'!$B$58</definedName>
    <definedName name="КС_ф3П">'[84]Лист опроса'!$C$12</definedName>
    <definedName name="Кс_ф3п1">'[63]Лист опроса'!$C$12</definedName>
    <definedName name="КСТ">#REF!</definedName>
    <definedName name="КУРС">#REF!</definedName>
    <definedName name="Курс_дол">#REF!</definedName>
    <definedName name="куу" hidden="1">{#N/A,#N/A,FALSE,"накладная04";#N/A,#N/A,FALSE,"накладная03";#N/A,#N/A,FALSE,"накладная02";#N/A,#N/A,FALSE,"накладная01"}</definedName>
    <definedName name="Кцукс">'[85]Лист опроса'!$B$12</definedName>
    <definedName name="Кэл">'[61]Лист опроса'!$B$20</definedName>
    <definedName name="Кэл_1">'[82]Лист опроса'!$B$20</definedName>
    <definedName name="Кэл_2">'[82]Лист опроса'!$B$20</definedName>
    <definedName name="Кэл_3">'[82]Лист опроса'!$B$20</definedName>
    <definedName name="Кэл2">'[68]Лист опроса'!#REF!</definedName>
    <definedName name="КэлЭЦ">'[68]Лист опроса'!#REF!</definedName>
    <definedName name="л" hidden="1">{"'Hosting'!$A$2:$I$61"}</definedName>
    <definedName name="л6" hidden="1">{#N/A,#N/A,FALSE,"накладная04";#N/A,#N/A,FALSE,"накладная03";#N/A,#N/A,FALSE,"накладная02";#N/A,#N/A,FALSE,"накладная01"}</definedName>
    <definedName name="Ме58">#REF!</definedName>
    <definedName name="мил">{0,"овz";1,"z";2,"аz";5,"овz"}</definedName>
    <definedName name="Мосты">#REF!</definedName>
    <definedName name="Наименование_организации_заказчика">#REF!</definedName>
    <definedName name="Наименование_проектной_организации">#REF!</definedName>
    <definedName name="Наименование_строительства">#REF!</definedName>
    <definedName name="нап">[6]GD!#REF!</definedName>
    <definedName name="Напк">'[82]Лист опроса'!$B$33</definedName>
    <definedName name="Напк2">'[68]Лист опроса'!#REF!</definedName>
    <definedName name="нат">#REF!</definedName>
    <definedName name="НДог">'[63]Лист опроса'!$C$6</definedName>
    <definedName name="НДоговора">'[63]Лист опроса'!$C$6</definedName>
    <definedName name="Ндц">'[68]Лист опроса'!$B$31</definedName>
    <definedName name="Ндц2">'[68]Лист опроса'!#REF!</definedName>
    <definedName name="Нзак">'[68]Лист опроса'!$G$2</definedName>
    <definedName name="Нижняя_часть">#REF!</definedName>
    <definedName name="Номер">#REF!</definedName>
    <definedName name="Номер_договора">#REF!</definedName>
    <definedName name="Номер_пп">#REF!</definedName>
    <definedName name="Номер_раздела">#REF!</definedName>
    <definedName name="Нпоапк">'[86]Лист опроса'!$B$38</definedName>
    <definedName name="Нпокп">'[68]Лист опроса'!$B$37</definedName>
    <definedName name="НПроекта">'[63]Лист опроса'!$C$6</definedName>
    <definedName name="НПсв">'[68]Лист опроса'!$B$6</definedName>
    <definedName name="НПсв2">'[68]Лист опроса'!#REF!</definedName>
    <definedName name="Нпудц">'[65]Лист опроса'!$B$28</definedName>
    <definedName name="Нпудц2">'[68]Лист опроса'!#REF!</definedName>
    <definedName name="Нсапк">'[61]Лист опроса'!$B$34</definedName>
    <definedName name="Нсапк_1">'[82]Лист опроса'!$B$34</definedName>
    <definedName name="Нсапк_2">'[82]Лист опроса'!$B$34</definedName>
    <definedName name="Нсапк_3">'[82]Лист опроса'!$B$34</definedName>
    <definedName name="Нсдц">'[65]Лист опроса'!$B$31</definedName>
    <definedName name="Нспоапк">'[63]Лист опроса'!#REF!</definedName>
    <definedName name="Нспокп">'[63]Лист опроса'!#REF!</definedName>
    <definedName name="Нспу">'[65]Лист опроса'!$B$29</definedName>
    <definedName name="Нсстр">'[61]Лист опроса'!$B$32</definedName>
    <definedName name="Нсстр_1">'[82]Лист опроса'!$B$32</definedName>
    <definedName name="Нсстр_2">'[82]Лист опроса'!$B$32</definedName>
    <definedName name="Нсстр_3">'[82]Лист опроса'!$B$32</definedName>
    <definedName name="Нстр">'[68]Лист опроса'!$B$33</definedName>
    <definedName name="Нстр2">'[68]Лист опроса'!#REF!</definedName>
    <definedName name="о" hidden="1">{"'Hosting'!$A$2:$I$61"}</definedName>
    <definedName name="_xlnm.Print_Area" localSheetId="0">'Сводная '!$A$1:$G$34</definedName>
    <definedName name="_xlnm.Print_Area">#REF!</definedName>
    <definedName name="обсм1">[74]КП_СС!$B$65</definedName>
    <definedName name="обсм4">[74]КП_СС!$B$68</definedName>
    <definedName name="ОКРУГЛ">[87]ИГ1!$P$99</definedName>
    <definedName name="ООР">'[65]Лист опроса'!$B$27</definedName>
    <definedName name="ООР2">'[68]Лист опроса'!#REF!</definedName>
    <definedName name="ООРЭЦ1">[68]Шаблон_ДЦ_АПК!#REF!</definedName>
    <definedName name="ООРЭЦ2">[68]Шаблон_ДЦ_АПК!#REF!</definedName>
    <definedName name="ООРЭЦ3">[68]Шаблон_ДЦ_АПК!#REF!</definedName>
    <definedName name="ООРЭЦ4">[68]Шаблон_ДЦ_АПК!#REF!</definedName>
    <definedName name="ООРЭЦ5">[68]Шаблон_ДЦ_АПК!#REF!</definedName>
    <definedName name="ООРЭЦ6">[68]Шаблон_ДЦ_АПК!#REF!</definedName>
    <definedName name="ООРЭЦ7">[68]Шаблон_ДЦ_АПК!#REF!</definedName>
    <definedName name="ор">[30]СПЕЦИФИКАЦИЯ!#REF!</definedName>
    <definedName name="ОС31" hidden="1">{#N/A,#N/A,FALSE,"накладная04";#N/A,#N/A,FALSE,"накладная03";#N/A,#N/A,FALSE,"накладная02";#N/A,#N/A,FALSE,"накладная01"}</definedName>
    <definedName name="ОсКпер">'[74]Лист опроса'!$A$60</definedName>
    <definedName name="п">#REF!</definedName>
    <definedName name="пб">#REF!</definedName>
    <definedName name="ПЕР">[73]Данные!$B$20:$F$21</definedName>
    <definedName name="ПЕР2">[68]Шаблон_ДЦ_АПК!#REF!</definedName>
    <definedName name="первая_кат">#REF!</definedName>
    <definedName name="первый">#REF!</definedName>
    <definedName name="ПересСтр">'[65]Лист опроса'!$B$59</definedName>
    <definedName name="Пкр">'[61]Лист опроса'!$B$41</definedName>
    <definedName name="Пкр_1">'[88]Лист опроса'!$B$41</definedName>
    <definedName name="Пкр_2">'[88]Лист опроса'!$B$41</definedName>
    <definedName name="Пкр_3">'[88]Лист опроса'!$B$41</definedName>
    <definedName name="ПНсм1">[74]КП_СС!$C$65</definedName>
    <definedName name="ПНсм4">[74]КП_СС!$C$68</definedName>
    <definedName name="ПОапкднц">'[63]Лист опроса'!#REF!</definedName>
    <definedName name="Подзаголовок">#REF!</definedName>
    <definedName name="Подпись1">#REF!</definedName>
    <definedName name="Подпись2">#REF!</definedName>
    <definedName name="Подпись3">#REF!</definedName>
    <definedName name="Подпись4">#REF!</definedName>
    <definedName name="Подпись5">#REF!</definedName>
    <definedName name="Подряд">'[68]Лист опроса'!$O$1</definedName>
    <definedName name="ПОсапкднц">'[63]Лист опроса'!#REF!</definedName>
    <definedName name="Ппо">'[65]Лист опроса'!$B$65</definedName>
    <definedName name="ппп" hidden="1">{#N/A,#N/A,FALSE,"накладная04";#N/A,#N/A,FALSE,"накладная03";#N/A,#N/A,FALSE,"накладная02";#N/A,#N/A,FALSE,"накладная01"}</definedName>
    <definedName name="пр">[89]Общий!$B$5</definedName>
    <definedName name="Проезд">'[68]Лист опроса'!$E$49</definedName>
    <definedName name="проект">#REF!</definedName>
    <definedName name="Проектная_организация">'[90]Исходные данные'!$B$3</definedName>
    <definedName name="Прот">'[61]Лист опроса'!$B$6</definedName>
    <definedName name="Прот_1">'[82]Лист опроса'!$B$6</definedName>
    <definedName name="Прот_2">'[82]Лист опроса'!$B$6</definedName>
    <definedName name="Прот_3">'[82]Лист опроса'!$B$6</definedName>
    <definedName name="Прот2">'[68]Лист опроса'!#REF!</definedName>
    <definedName name="ПротА1">'[74]Лист опроса'!$J$10</definedName>
    <definedName name="ПротА2">'[74]Лист опроса'!$J$11</definedName>
    <definedName name="ПротА3">'[74]Лист опроса'!$J$12</definedName>
    <definedName name="ПротАк">'[74]Лист опроса'!$J$13</definedName>
    <definedName name="ПротАк2">'[74]Лист опроса'!$J$14</definedName>
    <definedName name="ПротАк3">'[74]Лист опроса'!$J$15</definedName>
    <definedName name="ПротДисУ">'[74]Лист опроса'!$H$58</definedName>
    <definedName name="ПротДисУ2">'[74]Лист опроса'!$H$59</definedName>
    <definedName name="Протр">[65]Дог_рас!$L$7</definedName>
    <definedName name="Пс3">'[86]Лист опроса'!$B$61</definedName>
    <definedName name="пунктДЦ">[68]Дог_рас!$H$28</definedName>
    <definedName name="пут">#REF!</definedName>
    <definedName name="пуч">#REF!</definedName>
    <definedName name="пятый">#REF!</definedName>
    <definedName name="р" hidden="1">{"'Hosting'!$A$2:$I$61"}</definedName>
    <definedName name="Раздел">#REF!</definedName>
    <definedName name="рас1">[91]data!$B$6</definedName>
    <definedName name="Расчет">#REF!</definedName>
    <definedName name="Регулярная_часть">#REF!</definedName>
    <definedName name="ро33" hidden="1">{"'Hosting'!$A$2:$I$61"}</definedName>
    <definedName name="рп">#REF!</definedName>
    <definedName name="ррлол" hidden="1">{"'Hosting'!$A$2:$I$61"}</definedName>
    <definedName name="Рук.гр.">'[63]Лист опроса'!#REF!</definedName>
    <definedName name="РукГр">'[65]Лист опроса'!$B$52</definedName>
    <definedName name="сас">#REF!</definedName>
    <definedName name="Связь">[68]Дог_рас!#REF!</definedName>
    <definedName name="СвязьЦ">[68]Шаблон_ДЦ_АПК!#REF!</definedName>
    <definedName name="Сегодня">#REF!</definedName>
    <definedName name="Сет">'[63]Лист опроса'!#REF!</definedName>
    <definedName name="см1сс">[92]Договор!#REF!</definedName>
    <definedName name="см2все">[92]Договор!#REF!</definedName>
    <definedName name="см2л">#REF!</definedName>
    <definedName name="см2л_14">#REF!</definedName>
    <definedName name="см2л_15">#REF!</definedName>
    <definedName name="см30">#REF!</definedName>
    <definedName name="см3все">[92]Договор!#REF!</definedName>
    <definedName name="см4все">[92]Договор!#REF!</definedName>
    <definedName name="смета">#REF!</definedName>
    <definedName name="Смета0" hidden="1">{#N/A,#N/A,FALSE,"накладная04";#N/A,#N/A,FALSE,"накладная03";#N/A,#N/A,FALSE,"накладная02";#N/A,#N/A,FALSE,"накладная01"}</definedName>
    <definedName name="смета1">#REF!</definedName>
    <definedName name="смета№1">#REF!</definedName>
    <definedName name="смета№5">#REF!</definedName>
    <definedName name="сметаЗС">#REF!</definedName>
    <definedName name="смхх">#REF!</definedName>
    <definedName name="сост">#REF!</definedName>
    <definedName name="Составитель">'[90]Исходные данные'!$B$7</definedName>
    <definedName name="Составитель_сметы">#REF!</definedName>
    <definedName name="Стадия">'[90]Исходные данные'!$B$2</definedName>
    <definedName name="Стадия_проектирования">#REF!</definedName>
    <definedName name="Станц">'[65]Лист опроса'!$B$8</definedName>
    <definedName name="Станц10">'[61]Лист опроса'!$B$23</definedName>
    <definedName name="Станц10_1">'[82]Лист опроса'!$B$23</definedName>
    <definedName name="Станц10_2">'[82]Лист опроса'!$B$23</definedName>
    <definedName name="Станц10_3">'[82]Лист опроса'!$B$23</definedName>
    <definedName name="Станц102">'[68]Лист опроса'!#REF!</definedName>
    <definedName name="Станц2">'[68]Лист опроса'!#REF!</definedName>
    <definedName name="станцДисУ">'[74]Лист опроса'!$E$58</definedName>
    <definedName name="станцДисУ2">'[74]Лист опроса'!$E$59</definedName>
    <definedName name="СтАУ">'[63]Лист опроса'!#REF!</definedName>
    <definedName name="СтАУ2">'[68]Лист опроса'!#REF!</definedName>
    <definedName name="СтДУ">'[63]Лист опроса'!#REF!</definedName>
    <definedName name="СтДУ2">'[68]Лист опроса'!#REF!</definedName>
    <definedName name="Стоимость">#REF!</definedName>
    <definedName name="Стоимость__ж_д">'[93]Лист опроса'!$B$15</definedName>
    <definedName name="стр">#REF!</definedName>
    <definedName name="Стр10">'[61]Лист опроса'!$B$24</definedName>
    <definedName name="Стр10_1">'[82]Лист опроса'!$B$24</definedName>
    <definedName name="Стр10_2">'[82]Лист опроса'!$B$24</definedName>
    <definedName name="Стр10_3">'[82]Лист опроса'!$B$24</definedName>
    <definedName name="Стр102">'[68]Лист опроса'!#REF!</definedName>
    <definedName name="СтрАУ">'[61]Лист опроса'!$B$12</definedName>
    <definedName name="СтрДУ">'[61]Лист опроса'!$B$11</definedName>
    <definedName name="Стрелки">'[61]Лист опроса'!$B$10</definedName>
    <definedName name="Стрелки_1">'[82]Лист опроса'!$B$10</definedName>
    <definedName name="Стрелки_2">'[82]Лист опроса'!$B$10</definedName>
    <definedName name="Стрелки_3">'[82]Лист опроса'!$B$10</definedName>
    <definedName name="Стрелки2">'[68]Лист опроса'!#REF!</definedName>
    <definedName name="стрелкиУЭЦ1">'[74]Лист опроса'!$J$25</definedName>
    <definedName name="стрелкиУЭЦ2">'[74]Лист опроса'!$J$26</definedName>
    <definedName name="стрелкиУЭЦ3">'[74]Лист опроса'!$J$27</definedName>
    <definedName name="стрелкиУЭЦ4">'[74]Лист опроса'!$J$28</definedName>
    <definedName name="стрелкиУЭЦ5">'[74]Лист опроса'!$J$29</definedName>
    <definedName name="стрелкиЭЦ1">'[74]Лист опроса'!$J$18</definedName>
    <definedName name="стрелкиЭЦ2">'[74]Лист опроса'!$J$19</definedName>
    <definedName name="стрелкиЭЦ3">'[74]Лист опроса'!$J$20</definedName>
    <definedName name="СтрЭЦ1">'[68]Лист опроса'!#REF!</definedName>
    <definedName name="СтрЭЦ2">'[68]Лист опроса'!#REF!</definedName>
    <definedName name="СтрЭЦ3">'[68]Лист опроса'!#REF!</definedName>
    <definedName name="СтрЭЦ4">'[68]Лист опроса'!#REF!</definedName>
    <definedName name="СтрЭЦ5">'[68]Лист опроса'!#REF!</definedName>
    <definedName name="СтрЭЦ6">'[68]Лист опроса'!#REF!</definedName>
    <definedName name="СтрЭЦ7">'[68]Лист опроса'!#REF!</definedName>
    <definedName name="СтЭЦ1">'[68]Лист опроса'!#REF!</definedName>
    <definedName name="СтЭЦ2">'[68]Лист опроса'!#REF!</definedName>
    <definedName name="СтЭЦ3">'[68]Лист опроса'!#REF!</definedName>
    <definedName name="СтЭЦ4">'[68]Лист опроса'!#REF!</definedName>
    <definedName name="СтЭЦ5">'[68]Лист опроса'!#REF!</definedName>
    <definedName name="СтЭЦ6">'[68]Лист опроса'!#REF!</definedName>
    <definedName name="СтЭЦ7">'[68]Лист опроса'!#REF!</definedName>
    <definedName name="СумКор">[65]Шаблон_ДЦ_АПК!#REF!</definedName>
    <definedName name="Сут">'[65]Лист опроса'!$C$50</definedName>
    <definedName name="Сутки">'[84]Лист опроса'!$C$29</definedName>
    <definedName name="СутКол">'[65]Лист опроса'!$D$50</definedName>
    <definedName name="СЦИР">'[94]СЦПР-90-38'!$B$1:$E$6</definedName>
    <definedName name="СЦИР_82_т._135">[73]Данные!$B$1:$E$6</definedName>
    <definedName name="ТАБЛ">'[84]Лист опроса'!$A$16:$C$26</definedName>
    <definedName name="Тв">#REF!</definedName>
    <definedName name="тд_зак">[70]Данные!$B$6</definedName>
    <definedName name="Техн.">'[63]Лист опроса'!#REF!</definedName>
    <definedName name="Техн.1кат.">'[63]Лист опроса'!#REF!</definedName>
    <definedName name="Техн.2кат.">'[63]Лист опроса'!#REF!</definedName>
    <definedName name="Технический_директор">#REF!</definedName>
    <definedName name="техню2катю1">'[64]Лист опроса'!#REF!</definedName>
    <definedName name="тит">'[95]Смета 1свод'!$A$4</definedName>
    <definedName name="Титул">'[90]Исходные данные'!$B$1</definedName>
    <definedName name="титул.1">'[64]Лист опроса'!$C$4</definedName>
    <definedName name="Титул1">'[65]Лист опроса'!$B$1</definedName>
    <definedName name="Титул2">'[65]Лист опроса'!$B$2</definedName>
    <definedName name="Титул3">'[65]Лист опроса'!$O$1</definedName>
    <definedName name="Титул4">'[65]Лист опроса'!$O$2</definedName>
    <definedName name="Титул5">'[68]Лист опроса'!#REF!</definedName>
    <definedName name="Титул6">'[68]Лист опроса'!#REF!</definedName>
    <definedName name="Томск" hidden="1">{#N/A,#N/A,FALSE,"Шаблон_Спец1"}</definedName>
    <definedName name="Тп">#REF!</definedName>
    <definedName name="Тракт">'[63]Лист опроса'!#REF!</definedName>
    <definedName name="тракт.1">'[64]Лист опроса'!#REF!</definedName>
    <definedName name="третий">#REF!</definedName>
    <definedName name="третья_кат">#REF!</definedName>
    <definedName name="ТС">[96]Данные!$B$25:$F$26</definedName>
    <definedName name="тыс">{0,"тысячz";1,"тысячаz";2,"тысячиz";5,"тысячz"}</definedName>
    <definedName name="у" hidden="1">{#N/A,#N/A,FALSE,"накладная04";#N/A,#N/A,FALSE,"накладная03";#N/A,#N/A,FALSE,"накладная02";#N/A,#N/A,FALSE,"накладная01"}</definedName>
    <definedName name="уау">IF(n_3=1,n_2,n_3&amp;n_5)</definedName>
    <definedName name="укевк" hidden="1">{#N/A,#N/A,FALSE,"накладная04";#N/A,#N/A,FALSE,"накладная03";#N/A,#N/A,FALSE,"накладная02";#N/A,#N/A,FALSE,"накладная01"}</definedName>
    <definedName name="уу" hidden="1">{#N/A,#N/A,FALSE,"накладная04";#N/A,#N/A,FALSE,"накладная03";#N/A,#N/A,FALSE,"накладная02";#N/A,#N/A,FALSE,"накладная01"}</definedName>
    <definedName name="УЧ">'[65]Лист опроса'!$B$42</definedName>
    <definedName name="фиоГИП">'[93]Лист опроса'!$B$5</definedName>
    <definedName name="фиоСоСм">'[85]Лист опроса'!$B$6</definedName>
    <definedName name="фсм4">'[97]4.3'!#REF!</definedName>
    <definedName name="ффф" hidden="1">{#N/A,#N/A,FALSE,"Шаблон_Спец1"}</definedName>
    <definedName name="ффффф" hidden="1">{#N/A,#N/A,FALSE,"Шаблон_Спец1"}</definedName>
    <definedName name="фывкнывтраг">[98]data!$B$5</definedName>
    <definedName name="фыф" hidden="1">{#N/A,#N/A,FALSE,"Шаблон_Спец1"}</definedName>
    <definedName name="Характеристика">#REF!</definedName>
    <definedName name="ххх">#REF!</definedName>
    <definedName name="хъ">#REF!</definedName>
    <definedName name="ц">#REF!</definedName>
    <definedName name="ц2" hidden="1">{"'Hosting'!$A$2:$I$61"}</definedName>
    <definedName name="ЦИФРЫ">#REF!</definedName>
    <definedName name="цуйцуцйув" hidden="1">{#N/A,#N/A,FALSE,"Шаблон_Спец1"}</definedName>
    <definedName name="ЦУКСТ">#REF!</definedName>
    <definedName name="цццц" hidden="1">{#N/A,#N/A,FALSE,"Шаблон_Спец1"}</definedName>
    <definedName name="ццццц" hidden="1">{#N/A,#N/A,FALSE,"Шаблон_Спец1"}</definedName>
    <definedName name="Части_и_главы">#REF!</definedName>
    <definedName name="Чв">#REF!</definedName>
    <definedName name="Челдень">[66]Лист1!#REF!</definedName>
    <definedName name="челдень.1">[67]Лист1!#REF!</definedName>
    <definedName name="Черт.">'[63]Лист опроса'!#REF!</definedName>
    <definedName name="черт.1">'[64]Лист опроса'!#REF!</definedName>
    <definedName name="черт.констр.1">'[64]Лист опроса'!#REF!</definedName>
    <definedName name="Черт.костр.">'[63]Лист опроса'!#REF!</definedName>
    <definedName name="четвертый">#REF!</definedName>
    <definedName name="Чп">#REF!</definedName>
    <definedName name="Чпф">#REF!</definedName>
    <definedName name="ччч" hidden="1">{#N/A,#N/A,FALSE,"Шаблон_Спец1"}</definedName>
    <definedName name="ш">[6]GD!#REF!</definedName>
    <definedName name="Шапка">#REF!</definedName>
    <definedName name="Шапка2">#REF!</definedName>
    <definedName name="шестой">#REF!</definedName>
    <definedName name="шкаф" hidden="1">{#N/A,#N/A,FALSE,"накладная04";#N/A,#N/A,FALSE,"накладная03";#N/A,#N/A,FALSE,"накладная02";#N/A,#N/A,FALSE,"накладная01"}</definedName>
    <definedName name="ы2" hidden="1">{"'Hosting'!$A$2:$I$61"}</definedName>
    <definedName name="ыва">[6]GD!#REF!</definedName>
    <definedName name="ыщыефм">'[99]исх-данные'!$B$19</definedName>
    <definedName name="ыщыефм_11">[100]исх_данные!$B$21</definedName>
    <definedName name="ыщыефм_12">[100]исх_данные!$B$21</definedName>
    <definedName name="ыщыефм_5">[100]исх_данные!$B$21</definedName>
    <definedName name="ыщыефм_7">[100]исх_данные!$B$21</definedName>
    <definedName name="ыщыефм_8">[100]исх_данные!$B$21</definedName>
    <definedName name="ыщыефм_9">[100]исх_данные!$B$21</definedName>
    <definedName name="ыыы" hidden="1">{#N/A,#N/A,FALSE,"Шаблон_Спец1"}</definedName>
    <definedName name="ыыыы" hidden="1">{#N/A,#N/A,FALSE,"Шаблон_Спец1"}</definedName>
    <definedName name="ыыыыы" hidden="1">{#N/A,#N/A,FALSE,"Шаблон_Спец1"}</definedName>
    <definedName name="ыыыыыы" hidden="1">{#N/A,#N/A,FALSE,"Шаблон_Спец1"}</definedName>
    <definedName name="ыыыыыыыы" hidden="1">{#N/A,#N/A,FALSE,"Шаблон_Спец1"}</definedName>
    <definedName name="Э">[68]Шаблон_ДЦ_АПК!#REF!</definedName>
    <definedName name="Экопия" hidden="1">{#N/A,#N/A,FALSE,"Шаблон_Спец1"}</definedName>
    <definedName name="ЭЦ1">[68]Шаблон_ДЦ_АПК!#REF!</definedName>
    <definedName name="ЭЦ2">[68]Шаблон_ДЦ_АПК!#REF!</definedName>
    <definedName name="ЭЦ3">[68]Шаблон_ДЦ_АПК!#REF!</definedName>
    <definedName name="ЭЦ4">[68]Шаблон_ДЦ_АПК!#REF!</definedName>
    <definedName name="ЭЦ5">[68]Шаблон_ДЦ_АПК!#REF!</definedName>
    <definedName name="ЭЦ6">[68]Шаблон_ДЦ_АПК!#REF!</definedName>
    <definedName name="ЭЦ7">[68]Шаблон_ДЦ_АПК!#REF!</definedName>
    <definedName name="ячсвивыкр" hidden="1">{#N/A,#N/A,FALSE,"Шаблон_Спец1"}</definedName>
    <definedName name="яяя" hidden="1">{#N/A,#N/A,FALSE,"Шаблон_Спец1"}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0" l="1"/>
  <c r="I41" i="10"/>
  <c r="I37" i="10"/>
  <c r="I34" i="10"/>
  <c r="I31" i="10"/>
  <c r="I28" i="10"/>
  <c r="I12" i="10"/>
  <c r="I13" i="9"/>
  <c r="I48" i="10" l="1"/>
  <c r="I49" i="10" s="1"/>
  <c r="I50" i="10" s="1"/>
  <c r="I51" i="10" s="1"/>
  <c r="I52" i="10" s="1"/>
  <c r="E21" i="2"/>
  <c r="F21" i="2"/>
  <c r="F24" i="2" l="1"/>
  <c r="E24" i="2"/>
  <c r="E25" i="2" s="1"/>
  <c r="F25" i="2" l="1"/>
  <c r="G25" i="2" s="1"/>
  <c r="G24" i="2"/>
  <c r="G21" i="2"/>
</calcChain>
</file>

<file path=xl/sharedStrings.xml><?xml version="1.0" encoding="utf-8"?>
<sst xmlns="http://schemas.openxmlformats.org/spreadsheetml/2006/main" count="309" uniqueCount="198">
  <si>
    <t>Итого по смете с учетом НДС:</t>
  </si>
  <si>
    <t>Итого с НДС</t>
  </si>
  <si>
    <t>ВСЕГО по объекту:</t>
  </si>
  <si>
    <t>всего</t>
  </si>
  <si>
    <t>проектных</t>
  </si>
  <si>
    <t>Стоимость работ в руб.</t>
  </si>
  <si>
    <t>Ссылка на №№ смет по формам 
2п и 3п</t>
  </si>
  <si>
    <t>Характеристика проектируемого объекта</t>
  </si>
  <si>
    <t>Перечень выполняемых работ</t>
  </si>
  <si>
    <t>№№ п/п</t>
  </si>
  <si>
    <t>Наименование организации - заказчика:</t>
  </si>
  <si>
    <t>Наименование проектной организации - генерального проектировщика:</t>
  </si>
  <si>
    <t>Приложение № 3</t>
  </si>
  <si>
    <t>Всего по смете:</t>
  </si>
  <si>
    <t>6</t>
  </si>
  <si>
    <t>5</t>
  </si>
  <si>
    <t>3</t>
  </si>
  <si>
    <t>Итого по смете:</t>
  </si>
  <si>
    <t>2</t>
  </si>
  <si>
    <t/>
  </si>
  <si>
    <t>Исключенные разделы документации</t>
  </si>
  <si>
    <t>Кст = 0.6</t>
  </si>
  <si>
    <t>Коэффициенты</t>
  </si>
  <si>
    <t>1</t>
  </si>
  <si>
    <t>Стоимость, тыс. руб.</t>
  </si>
  <si>
    <t xml:space="preserve">Расчет стоимости: (a+bx)*Ki, или (объем строительно-монтажных работ) * проц./100 или количество x цена </t>
  </si>
  <si>
    <t>Номер частей, глав, таблиц, процентов, параграфов и пунктов указаний к разделу Справочника базовых цен на проектные и изыскательские работы для строительства</t>
  </si>
  <si>
    <t>Характеристика предприятия, здания, сооружения или виды работ</t>
  </si>
  <si>
    <t>№ пп</t>
  </si>
  <si>
    <t>Наименование организации заказчика</t>
  </si>
  <si>
    <t>Наименование предприятия, здания, сооружения, стадии проектирования, этапа, вида проектных или изыскательских работ</t>
  </si>
  <si>
    <t>на проектные (изыскательские) работы</t>
  </si>
  <si>
    <t>Смета №1</t>
  </si>
  <si>
    <t>7</t>
  </si>
  <si>
    <t>4</t>
  </si>
  <si>
    <t>1. Пол ком раб</t>
  </si>
  <si>
    <t>Разделы документации</t>
  </si>
  <si>
    <t>Смета №2</t>
  </si>
  <si>
    <t>Наменование строительства и стадии проектирования:</t>
  </si>
  <si>
    <t>к Договору на выполнение Работ №     
от "_____"________________2025г.</t>
  </si>
  <si>
    <t>Стоимость проектных работ с учетом выплат, установленных для РКС и приравненных к ним местностям (районный коэффициент)</t>
  </si>
  <si>
    <t>Методика, 707/пр, глава IX, п.168</t>
  </si>
  <si>
    <t>п.3 * 0.3161 + п.3 * 0.6839 * 1.5</t>
  </si>
  <si>
    <t>Стадия: Рабочая документация</t>
  </si>
  <si>
    <t>Коэффициент договорной цены (коэффициент снижения стоимости работ) по ген. дог.№ 1369/ОКЭ-ЦУКС/22/2/1</t>
  </si>
  <si>
    <t>Генеральный договор № 1369/ОКЭ-ЦУКС/22/2/1 от 28.10.2022</t>
  </si>
  <si>
    <t xml:space="preserve">Сводная смета ПИР
</t>
  </si>
  <si>
    <t>«Адепт: Проект в 16.11»
© ООО «Адепт»</t>
  </si>
  <si>
    <t>ЧУЗ "КБ "РЖД-Медицина"</t>
  </si>
  <si>
    <t>Здание хирургического корпуса. Площадь от 15000 до 25000 кв.м включительно.</t>
  </si>
  <si>
    <t>НЗ №848/пр Объекты жилищно-гражданского назначения. 2023 г. Таблица 3.4. Объекты лечебного обеспечения, п.9
A=10146.6 тыс.руб; B=1.648 тыс.руб;
Xмин=15000; 
Осн. показ. Х=630 (кв.м) 
Количество = 1</t>
  </si>
  <si>
    <t>На капитальный ремонт</t>
  </si>
  <si>
    <t>K1 = 0.5 (Ценообразующий)</t>
  </si>
  <si>
    <t>К'пон = Xзад / (0.5 * Xмин)</t>
  </si>
  <si>
    <t>K2 = 0.1
понижающий коэффициент, учитывающий разницу в трудоемкости работ по проектируемому объекту и объекту аналогу (Ценообразующий)</t>
  </si>
  <si>
    <t>Разделы документации (РД)</t>
  </si>
  <si>
    <t>1. АР</t>
  </si>
  <si>
    <t>20% = 164.704 тыс.руб.</t>
  </si>
  <si>
    <t>2. Све об инж обо, о сет инж обе, пер инж мер, сод тех реш</t>
  </si>
  <si>
    <t>41.5% = 341.760 тыс.руб.</t>
  </si>
  <si>
    <t>2.1. Тех реш</t>
  </si>
  <si>
    <t>2.2. ОВ</t>
  </si>
  <si>
    <t>10.5% [из 41.5%] = 86.469 тыс.руб.</t>
  </si>
  <si>
    <t>2.3. Сис вод и вод</t>
  </si>
  <si>
    <t>5% [из 41.5%] = 41.176 тыс.руб.</t>
  </si>
  <si>
    <t>2.4. Сис эле</t>
  </si>
  <si>
    <t>6.5% [из 41.5%] = 53.529 тыс.руб.</t>
  </si>
  <si>
    <t>2.5. Сет свя</t>
  </si>
  <si>
    <t>3.5% [из 41.5%] = 28.823 тыс.руб.</t>
  </si>
  <si>
    <t>2.6. Авт</t>
  </si>
  <si>
    <t>4% [из 41.5%] = 32.941 тыс.руб.</t>
  </si>
  <si>
    <t>3. СМ</t>
  </si>
  <si>
    <t>1. ГП</t>
  </si>
  <si>
    <t>2.5% = 20.588 тыс.руб.</t>
  </si>
  <si>
    <t>2. КР</t>
  </si>
  <si>
    <t>20.5% = 168.821 тыс.руб.</t>
  </si>
  <si>
    <t>3. Све об инж обо, о сет инж обе, пер инж мер, сод тех реш</t>
  </si>
  <si>
    <t>3.1. Кон</t>
  </si>
  <si>
    <t>3.0% = 24.706 тыс.руб.</t>
  </si>
  <si>
    <t>3.2. ХС</t>
  </si>
  <si>
    <t>3.5% = 28.823 тыс.руб.</t>
  </si>
  <si>
    <t>3.3. Сис газ</t>
  </si>
  <si>
    <t>2% = 10.980 тыс.руб.</t>
  </si>
  <si>
    <t>2. АР</t>
  </si>
  <si>
    <t>18.5% = 101.567 тыс.руб.</t>
  </si>
  <si>
    <t>3. КР</t>
  </si>
  <si>
    <t>18% = 98.822 тыс.руб.</t>
  </si>
  <si>
    <t>4. Све об инж обо, о сет инж обе, пер инж мер, сод тех реш</t>
  </si>
  <si>
    <t>0 = 244.310 тыс.руб.</t>
  </si>
  <si>
    <t>4.1. Тех реш</t>
  </si>
  <si>
    <t>13.0% = 71.372 тыс.руб.</t>
  </si>
  <si>
    <t>4.2. ОВ</t>
  </si>
  <si>
    <t>9.5% = 52.156 тыс.руб.</t>
  </si>
  <si>
    <t>4.3. Сис вод и вод</t>
  </si>
  <si>
    <t>4.0% = 21.960 тыс.руб.</t>
  </si>
  <si>
    <t>4.4. Сис эле</t>
  </si>
  <si>
    <t>5.5% = 30.196 тыс.руб.</t>
  </si>
  <si>
    <t>4.5. Сет свя</t>
  </si>
  <si>
    <t>2.5% = 13.725 тыс.руб.</t>
  </si>
  <si>
    <t>4.6. Авт</t>
  </si>
  <si>
    <t>3.0% = 16.470 тыс.руб.</t>
  </si>
  <si>
    <t>4.7. Кон</t>
  </si>
  <si>
    <t>2.0% = 10.980 тыс.руб.</t>
  </si>
  <si>
    <t>4.8. ХС</t>
  </si>
  <si>
    <t>4.9. Сис газ</t>
  </si>
  <si>
    <t>5. МООС</t>
  </si>
  <si>
    <t>6. МПБ</t>
  </si>
  <si>
    <t>3% = 16.470 тыс.руб.</t>
  </si>
  <si>
    <t>7. ОДИ</t>
  </si>
  <si>
    <t>1.5% = 8.235 тыс.руб.</t>
  </si>
  <si>
    <t>8. Тре к обе без экс объ кап стр</t>
  </si>
  <si>
    <t>0.75% = 4.118 тыс.руб.</t>
  </si>
  <si>
    <t>9. ЭЭ</t>
  </si>
  <si>
    <t>1% = 5.490 тыс.руб.</t>
  </si>
  <si>
    <t>10. СМ</t>
  </si>
  <si>
    <t>6.5% = 35.686 тыс.руб.</t>
  </si>
  <si>
    <t>Рабочая документация</t>
  </si>
  <si>
    <t>Обмерно-обследовательские работы</t>
  </si>
  <si>
    <t xml:space="preserve">Обмерно-обследовательские работы операционного блока хирургического корпуса ЧУЗ "КБ "РЖД-Медицина" г. Иркутск.. </t>
  </si>
  <si>
    <t>Выполнение обмерных работ для бескаркасных многоэтажных зданий. II категория сложности работ. I категория сложности здания. Высота здания до 6 м.</t>
  </si>
  <si>
    <t>Обмеры и обследования 2016 г., Таблица 2. Базовые цены на выполнение обмерных работ для многоэтажных зданий, п.4
B=0.6614 тыс.руб;
Осн. показ. Х=24 (100 м3) 
Количество = 1</t>
  </si>
  <si>
    <t>(A + B * Xзад) * Количество * K1 * K2 * K3
(0 тыс.руб + 0.6614 тыс.руб * 24) * 1 * 1.15 * 2.2 * 0.75 * 0.8157</t>
  </si>
  <si>
    <t>Насыщенность оборудованием более 50% площади помещений, затрудняющая производство обмерных и обследовательских работ или выполнение обмеров и обследований в затрудненных условиях (захламленность, стесненность, частично разобраны полы и др.)</t>
  </si>
  <si>
    <t>K1 = 1.15
Таблица 10, п.2 (Ценообразующий)</t>
  </si>
  <si>
    <t>Корректирующий коэффициент, учитывающий строительный объем зданий и сооружений до 3000 м3</t>
  </si>
  <si>
    <t>K2 = 2.2
Таблица 11, п.3 (Ценообразующий)</t>
  </si>
  <si>
    <t>При выполнении обмерных работ с использованием и сверкой имеющихся чертежей и выдачей скорректированных чертежей заказчику, на соответствующие виды работ вводится понижающий коэффициент</t>
  </si>
  <si>
    <t>K3 = 0.75
Глава 2.1, п.2.1.12 (Ценообразующий)</t>
  </si>
  <si>
    <t>1. Поэ пла зда</t>
  </si>
  <si>
    <t>2. Пла пол с опр сос пол</t>
  </si>
  <si>
    <t>3. Поп и про раз с узл соп кон</t>
  </si>
  <si>
    <t>4. Фас, окн, вор</t>
  </si>
  <si>
    <t>5. Пла кон пер со вск</t>
  </si>
  <si>
    <t>1. Пла фун и фун</t>
  </si>
  <si>
    <t>2. Лес</t>
  </si>
  <si>
    <t>3. Кры</t>
  </si>
  <si>
    <t>4. Пла кро со вск</t>
  </si>
  <si>
    <t>Обследование систем горячего водоснабжения. Обследование технического состояния элементов системы. Описание системы. Обследование трубопроводов и установление дефектов. Объем здания до 4 тыс.м3.</t>
  </si>
  <si>
    <t>Обмеры и обследования 2016 г., Таблица 15. Базовые цены на выполнение работ по обследованию систем инженерного обеспечения зданий и сооружений, п.1.3
A=1 тыс.руб; 
Количество = 1 (здание, тыс.м3)</t>
  </si>
  <si>
    <t>A * Количество
1 тыс.руб * 1</t>
  </si>
  <si>
    <t>Обследование систем отопления. Обследование технического состояния элементов системы. Описание системы. Выявление неисправностей и дефектов трубопроводов, стояков, подводок и т.п. Объем здания до 3 тыс.м3.</t>
  </si>
  <si>
    <t>Обмеры и обследования 2016 г., Таблица 15. Базовые цены на выполнение работ по обследованию систем инженерного обеспечения зданий и сооружений, п.2.2
A=1.5 тыс.руб; 
Количество = 1 (здание, тыс.м3)</t>
  </si>
  <si>
    <t>A * Количество
1.5 тыс.руб * 1</t>
  </si>
  <si>
    <t>Обследование систем холодного водоснабжения и канализации без ванн. Обследование технического состояния элементов системы. Описание системы. Обследование трубопроводов и установление дефектов. Объем здания до 4 тыс.м3.</t>
  </si>
  <si>
    <t>Обмеры и обследования 2016 г., Таблица 15. Базовые цены на выполнение работ по обследованию систем инженерного обеспечения зданий и сооружений, п.3.3
A=1.4 тыс.руб; 
Количество = 1 (здание, тыс.м3)</t>
  </si>
  <si>
    <t>A * Количество
1.4 тыс.руб * 1</t>
  </si>
  <si>
    <t>Обследование систем вентиляции. Обследование технического состояния элементов системы. Описание конструктивного решения системы. Выявление дефектов (герметичности, целостности, соответствия сечения проектному решению) и т.д. Объем здания до 3 тыс.м3.</t>
  </si>
  <si>
    <t>Обмеры и обследования 2016 г., Таблица 15. Базовые цены на выполнение работ по обследованию систем инженерного обеспечения зданий и сооружений, п.4.2
A=2.2 тыс.руб; 
Количество = 1 (здание, тыс.м3)</t>
  </si>
  <si>
    <t>A * Количество
2.2 тыс.руб * 1</t>
  </si>
  <si>
    <t>Обследование систем газоснабжения. Обследование технического состояния элементов системы. Описание конструктивной схемы газового ввода в здание и изучение технической документации на газопроводы. Установление соответствия проекту существующей системы газоснабжения. Оценка технического состояния трубопроводов с выявлением дефектов. Объем здания до 4 тыс.м3.</t>
  </si>
  <si>
    <t>Обмеры и обследования 2016 г., Таблица 15. Базовые цены на выполнение работ по обследованию систем инженерного обеспечения зданий и сооружений, п.6.3
A=1.1 тыс.руб; 
Количество = 1 (здание, тыс.м3)</t>
  </si>
  <si>
    <t>A * Количество
1.1 тыс.руб * 1</t>
  </si>
  <si>
    <t>Обследование состояния электрических сетей и средств связи. Проверка исправности шкафов вводных и вводно-распределительных устройств; внутридомовых электрических сетей питания, этажных щитков и шкафов; осветительных установок общедомовых помещений, включая светильники; электрических установок систем дымоудаления, автоматической сигнализации внутреннего пожарного водопровода, грузовых и пассажирских лифтов; автоматически запирающих устройств (АЗУ) дверей дома и пр. Выявление неисправностей, повреждений, следов ремонтов и др. На площадь здания</t>
  </si>
  <si>
    <t>Обмеры и обследования 2016 г., Таблица 15. Базовые цены на выполнение работ по обследованию систем инженерного обеспечения зданий и сооружений, п.8.1
B=1.2 тыс.руб;
Осн. показ. Х=0.6 (1000 м2) 
Количество = 1</t>
  </si>
  <si>
    <t>(A + B * Xзад) * Количество
(0 тыс.руб + 1.2 тыс.руб * 0.6) * 1</t>
  </si>
  <si>
    <t>8</t>
  </si>
  <si>
    <t>9</t>
  </si>
  <si>
    <t>10</t>
  </si>
  <si>
    <t>11</t>
  </si>
  <si>
    <t>Коэф - т 0.992 от п.10</t>
  </si>
  <si>
    <t>12</t>
  </si>
  <si>
    <t xml:space="preserve">Ремонт помещений операционного блока хирургического корпуса 
ЧУЗ КБ «РЖД-Медицина» города Иркутск
</t>
  </si>
  <si>
    <t>Ремонт помещений операционного блока хирургического корпуса ЧУЗ КБ «РЖД-Медицина» города Иркутск. Рабочая документация.</t>
  </si>
  <si>
    <t xml:space="preserve">смета №1
  </t>
  </si>
  <si>
    <t xml:space="preserve">смета №2
  </t>
  </si>
  <si>
    <t>Один миллион шестьсот тридцать девять  тысяч восемьсот шестьдесят рублей, 00 коп.</t>
  </si>
  <si>
    <t>ЧУЗ "КБ "РЖД-Медицина" г.Иркутск"</t>
  </si>
  <si>
    <t>Директор</t>
  </si>
  <si>
    <t>Е.А. Семенищева</t>
  </si>
  <si>
    <t xml:space="preserve">"      "                                        </t>
  </si>
  <si>
    <t>(A + B * (0.4 * Xмин + 0.6 * (Xмин / 2))) * Количество * суммаКст * K1 * K2
(10146.6 тыс.руб + 1.648 тыс.руб * (0.4 * 15000 + 0.6 * 15000 / 2)) * 1 * (0.6 * 0.65498 + 0.4 * 0.0225) * 0.5 * 0.1</t>
  </si>
  <si>
    <t>Стадия: Проектная документация</t>
  </si>
  <si>
    <t>Кст = 0.4</t>
  </si>
  <si>
    <t>12% [из 41.5%] = 98.822 тыс.руб.</t>
  </si>
  <si>
    <t>3.998% = 32.924 тыс.руб.</t>
  </si>
  <si>
    <t>Разделы документации (ПД)</t>
  </si>
  <si>
    <t>1. ПЗ</t>
  </si>
  <si>
    <t>2. ПОС</t>
  </si>
  <si>
    <t>Индекс на IV квартал 2024 года на проектные работы к уровню цен 01.01.2021</t>
  </si>
  <si>
    <t>Письмо Минстроя России от 18.10.2024 №61327-ИФ/09</t>
  </si>
  <si>
    <t>Коэф - т 1.48 от п.2</t>
  </si>
  <si>
    <t>Индекс на IV квартал 2024 года на изыскательские работы к уровню цен на 01.01.2001</t>
  </si>
  <si>
    <t>Коэф - т 6.26 от п.8</t>
  </si>
  <si>
    <t>п.9 * 0.3161 + п.9 * 0.6839 * 1.5</t>
  </si>
  <si>
    <t>ЧУЗ "КБ "РЖД-Медицина" г. Иркутск"</t>
  </si>
  <si>
    <t xml:space="preserve">форма №2П
от 05.04.2022г
</t>
  </si>
  <si>
    <t xml:space="preserve">форма №2П
от 09.12.2024г
</t>
  </si>
  <si>
    <t>2025г.</t>
  </si>
  <si>
    <t xml:space="preserve">УТВЕРЖДАЮ: </t>
  </si>
  <si>
    <t>СОГЛАСОВАНО:</t>
  </si>
  <si>
    <t>"               "                        2025г.</t>
  </si>
  <si>
    <t xml:space="preserve"> НДС 20%</t>
  </si>
  <si>
    <t>ЧУЗ КБ «РЖД-Медицина» города Иркутск</t>
  </si>
  <si>
    <t xml:space="preserve">Составил </t>
  </si>
  <si>
    <t>ФИО</t>
  </si>
  <si>
    <t>изыскательских (обмерные-обследовательские работы)</t>
  </si>
  <si>
    <t xml:space="preserve"> операционный блок хирургического корпуса</t>
  </si>
  <si>
    <t>Заполнить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</si>
</sst>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###%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6"/>
      <name val="Arial"/>
      <family val="2"/>
      <charset val="204"/>
    </font>
    <font>
      <b/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0"/>
      <name val="Arial"/>
      <family val="2"/>
      <charset val="204"/>
    </font>
    <font>
      <sz val="9"/>
      <name val="Arial"/>
      <family val="2"/>
      <charset val="204"/>
    </font>
    <font>
      <sz val="13"/>
      <color theme="1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8" fillId="0" borderId="0"/>
    <xf numFmtId="0" fontId="9" fillId="0" borderId="0"/>
    <xf numFmtId="0" fontId="2" fillId="0" borderId="0"/>
  </cellStyleXfs>
  <cellXfs count="242">
    <xf numFmtId="0" fontId="0" fillId="0" borderId="0" xfId="0"/>
    <xf numFmtId="0" fontId="3" fillId="0" borderId="0" xfId="1" applyFont="1" applyFill="1" applyProtection="1">
      <protection hidden="1"/>
    </xf>
    <xf numFmtId="0" fontId="4" fillId="0" borderId="0" xfId="1" applyFont="1" applyFill="1" applyProtection="1">
      <protection hidden="1"/>
    </xf>
    <xf numFmtId="0" fontId="5" fillId="0" borderId="0" xfId="1" applyFont="1" applyFill="1" applyAlignment="1" applyProtection="1">
      <protection hidden="1"/>
    </xf>
    <xf numFmtId="0" fontId="5" fillId="0" borderId="0" xfId="1" applyFont="1" applyFill="1" applyProtection="1">
      <protection hidden="1"/>
    </xf>
    <xf numFmtId="0" fontId="5" fillId="0" borderId="0" xfId="1" applyFont="1" applyFill="1" applyAlignment="1" applyProtection="1">
      <alignment horizontal="left"/>
      <protection locked="0"/>
    </xf>
    <xf numFmtId="3" fontId="3" fillId="0" borderId="0" xfId="1" applyNumberFormat="1" applyFont="1" applyFill="1" applyProtection="1">
      <protection hidden="1"/>
    </xf>
    <xf numFmtId="0" fontId="5" fillId="0" borderId="0" xfId="1" applyFont="1" applyFill="1" applyAlignment="1" applyProtection="1">
      <alignment vertical="center"/>
      <protection hidden="1"/>
    </xf>
    <xf numFmtId="0" fontId="7" fillId="0" borderId="0" xfId="1" applyFont="1" applyFill="1" applyAlignment="1" applyProtection="1">
      <alignment horizontal="left" vertical="center"/>
      <protection hidden="1"/>
    </xf>
    <xf numFmtId="0" fontId="7" fillId="0" borderId="0" xfId="1" applyFont="1" applyFill="1" applyAlignment="1" applyProtection="1">
      <alignment vertical="center"/>
      <protection hidden="1"/>
    </xf>
    <xf numFmtId="0" fontId="5" fillId="0" borderId="0" xfId="4" applyFont="1" applyFill="1" applyProtection="1">
      <protection locked="0"/>
    </xf>
    <xf numFmtId="0" fontId="9" fillId="0" borderId="0" xfId="5" applyNumberFormat="1" applyFont="1"/>
    <xf numFmtId="0" fontId="9" fillId="0" borderId="0" xfId="5" applyNumberFormat="1" applyFont="1" applyAlignment="1">
      <alignment wrapText="1"/>
    </xf>
    <xf numFmtId="49" fontId="10" fillId="0" borderId="7" xfId="5" applyNumberFormat="1" applyFont="1" applyBorder="1" applyAlignment="1">
      <alignment horizontal="right" vertical="top" wrapText="1"/>
    </xf>
    <xf numFmtId="49" fontId="10" fillId="0" borderId="1" xfId="5" applyNumberFormat="1" applyFont="1" applyBorder="1" applyAlignment="1">
      <alignment horizontal="right" vertical="top" wrapText="1"/>
    </xf>
    <xf numFmtId="49" fontId="10" fillId="0" borderId="26" xfId="5" applyNumberFormat="1" applyFont="1" applyBorder="1" applyAlignment="1">
      <alignment horizontal="right" vertical="top" wrapText="1"/>
    </xf>
    <xf numFmtId="49" fontId="10" fillId="0" borderId="30" xfId="5" applyNumberFormat="1" applyFont="1" applyBorder="1" applyAlignment="1">
      <alignment horizontal="right" vertical="top" wrapText="1"/>
    </xf>
    <xf numFmtId="49" fontId="10" fillId="0" borderId="12" xfId="5" applyNumberFormat="1" applyFont="1" applyBorder="1" applyAlignment="1">
      <alignment horizontal="right" vertical="top" wrapText="1"/>
    </xf>
    <xf numFmtId="0" fontId="9" fillId="0" borderId="37" xfId="5" applyNumberFormat="1" applyFont="1" applyBorder="1" applyAlignment="1">
      <alignment horizontal="center" wrapText="1"/>
    </xf>
    <xf numFmtId="49" fontId="9" fillId="0" borderId="37" xfId="5" applyNumberFormat="1" applyFont="1" applyBorder="1" applyAlignment="1">
      <alignment horizontal="center" wrapText="1"/>
    </xf>
    <xf numFmtId="0" fontId="9" fillId="0" borderId="0" xfId="5" applyNumberFormat="1" applyFont="1" applyAlignment="1">
      <alignment vertical="top" wrapText="1"/>
    </xf>
    <xf numFmtId="0" fontId="9" fillId="0" borderId="0" xfId="5" applyNumberFormat="1" applyFont="1" applyAlignment="1">
      <alignment vertical="top"/>
    </xf>
    <xf numFmtId="0" fontId="9" fillId="0" borderId="0" xfId="5" applyNumberFormat="1" applyBorder="1" applyAlignment="1">
      <alignment vertical="top" wrapText="1"/>
    </xf>
    <xf numFmtId="0" fontId="9" fillId="0" borderId="0" xfId="5" applyNumberFormat="1" applyFont="1" applyAlignment="1">
      <alignment horizontal="right"/>
    </xf>
    <xf numFmtId="0" fontId="9" fillId="0" borderId="0" xfId="5" applyNumberFormat="1" applyFont="1" applyAlignment="1"/>
    <xf numFmtId="0" fontId="12" fillId="0" borderId="0" xfId="5" applyNumberFormat="1" applyFont="1" applyBorder="1" applyAlignment="1">
      <alignment horizontal="right" vertical="top"/>
    </xf>
    <xf numFmtId="0" fontId="1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20" fillId="0" borderId="37" xfId="5" applyNumberFormat="1" applyFont="1" applyBorder="1" applyAlignment="1">
      <alignment horizontal="center" vertical="top" wrapText="1"/>
    </xf>
    <xf numFmtId="0" fontId="11" fillId="0" borderId="37" xfId="5" applyNumberFormat="1" applyFont="1" applyBorder="1" applyAlignment="1">
      <alignment horizontal="center" vertical="top" wrapText="1"/>
    </xf>
    <xf numFmtId="0" fontId="9" fillId="0" borderId="0" xfId="5" applyNumberFormat="1" applyFont="1" applyFill="1" applyBorder="1"/>
    <xf numFmtId="0" fontId="16" fillId="0" borderId="0" xfId="5" applyFont="1" applyFill="1" applyBorder="1" applyAlignment="1">
      <alignment horizontal="left"/>
    </xf>
    <xf numFmtId="0" fontId="0" fillId="0" borderId="12" xfId="0" applyNumberFormat="1" applyFont="1" applyBorder="1" applyAlignment="1">
      <alignment horizontal="left" vertical="top" wrapText="1"/>
    </xf>
    <xf numFmtId="164" fontId="0" fillId="0" borderId="12" xfId="0" applyNumberFormat="1" applyFont="1" applyBorder="1" applyAlignment="1">
      <alignment horizontal="right" vertical="top" wrapText="1"/>
    </xf>
    <xf numFmtId="0" fontId="10" fillId="0" borderId="30" xfId="0" applyNumberFormat="1" applyFont="1" applyBorder="1" applyAlignment="1">
      <alignment horizontal="left" vertical="top" wrapText="1"/>
    </xf>
    <xf numFmtId="0" fontId="10" fillId="0" borderId="30" xfId="0" applyNumberFormat="1" applyFont="1" applyBorder="1" applyAlignment="1">
      <alignment horizontal="right" vertical="top" wrapText="1"/>
    </xf>
    <xf numFmtId="0" fontId="0" fillId="0" borderId="26" xfId="0" applyNumberFormat="1" applyFont="1" applyFill="1" applyBorder="1" applyAlignment="1">
      <alignment horizontal="left" vertical="top" wrapText="1"/>
    </xf>
    <xf numFmtId="0" fontId="0" fillId="0" borderId="26" xfId="0" applyNumberFormat="1" applyFont="1" applyFill="1" applyBorder="1" applyAlignment="1">
      <alignment horizontal="right" vertical="top" wrapText="1"/>
    </xf>
    <xf numFmtId="0" fontId="10" fillId="0" borderId="26" xfId="0" applyNumberFormat="1" applyFont="1" applyBorder="1" applyAlignment="1">
      <alignment horizontal="left" vertical="top" wrapText="1"/>
    </xf>
    <xf numFmtId="0" fontId="10" fillId="0" borderId="26" xfId="0" applyNumberFormat="1" applyFont="1" applyBorder="1" applyAlignment="1">
      <alignment horizontal="right" vertical="top" wrapText="1"/>
    </xf>
    <xf numFmtId="0" fontId="0" fillId="0" borderId="26" xfId="0" applyNumberFormat="1" applyFont="1" applyBorder="1" applyAlignment="1">
      <alignment horizontal="left" vertical="top" wrapText="1"/>
    </xf>
    <xf numFmtId="0" fontId="0" fillId="0" borderId="26" xfId="0" applyNumberFormat="1" applyFont="1" applyBorder="1" applyAlignment="1">
      <alignment horizontal="right" vertical="top" wrapText="1"/>
    </xf>
    <xf numFmtId="0" fontId="0" fillId="0" borderId="1" xfId="0" applyNumberFormat="1" applyFont="1" applyBorder="1" applyAlignment="1">
      <alignment horizontal="left" vertical="top" wrapText="1"/>
    </xf>
    <xf numFmtId="0" fontId="0" fillId="0" borderId="1" xfId="0" applyNumberFormat="1" applyFont="1" applyBorder="1" applyAlignment="1">
      <alignment horizontal="right" vertical="top" wrapText="1"/>
    </xf>
    <xf numFmtId="0" fontId="10" fillId="0" borderId="1" xfId="0" applyNumberFormat="1" applyFont="1" applyBorder="1" applyAlignment="1">
      <alignment horizontal="left" vertical="top" wrapText="1"/>
    </xf>
    <xf numFmtId="164" fontId="10" fillId="0" borderId="1" xfId="0" applyNumberFormat="1" applyFont="1" applyBorder="1" applyAlignment="1">
      <alignment horizontal="right" vertical="top" wrapText="1"/>
    </xf>
    <xf numFmtId="0" fontId="0" fillId="0" borderId="7" xfId="0" applyNumberFormat="1" applyFont="1" applyBorder="1" applyAlignment="1">
      <alignment horizontal="left" vertical="top" wrapText="1"/>
    </xf>
    <xf numFmtId="164" fontId="0" fillId="0" borderId="7" xfId="0" applyNumberFormat="1" applyFont="1" applyBorder="1" applyAlignment="1">
      <alignment horizontal="right" vertical="top" wrapText="1"/>
    </xf>
    <xf numFmtId="0" fontId="0" fillId="0" borderId="7" xfId="0" applyNumberFormat="1" applyFont="1" applyFill="1" applyBorder="1" applyAlignment="1">
      <alignment horizontal="left" vertical="top" wrapText="1"/>
    </xf>
    <xf numFmtId="164" fontId="0" fillId="0" borderId="7" xfId="0" applyNumberFormat="1" applyFont="1" applyFill="1" applyBorder="1" applyAlignment="1">
      <alignment horizontal="right" vertical="top" wrapText="1"/>
    </xf>
    <xf numFmtId="0" fontId="10" fillId="0" borderId="7" xfId="0" applyNumberFormat="1" applyFont="1" applyBorder="1" applyAlignment="1">
      <alignment horizontal="left" vertical="top" wrapText="1"/>
    </xf>
    <xf numFmtId="164" fontId="10" fillId="0" borderId="7" xfId="0" applyNumberFormat="1" applyFont="1" applyBorder="1" applyAlignment="1">
      <alignment horizontal="right" vertical="top" wrapText="1"/>
    </xf>
    <xf numFmtId="0" fontId="9" fillId="0" borderId="1" xfId="5" applyNumberFormat="1" applyFont="1" applyBorder="1" applyAlignment="1">
      <alignment wrapText="1"/>
    </xf>
    <xf numFmtId="0" fontId="9" fillId="0" borderId="7" xfId="5" applyNumberFormat="1" applyFont="1" applyBorder="1" applyAlignment="1">
      <alignment wrapText="1"/>
    </xf>
    <xf numFmtId="49" fontId="10" fillId="0" borderId="12" xfId="0" applyNumberFormat="1" applyFont="1" applyBorder="1" applyAlignment="1">
      <alignment horizontal="right" vertical="top" wrapText="1"/>
    </xf>
    <xf numFmtId="49" fontId="10" fillId="0" borderId="30" xfId="0" applyNumberFormat="1" applyFont="1" applyBorder="1" applyAlignment="1">
      <alignment horizontal="right" vertical="top" wrapText="1"/>
    </xf>
    <xf numFmtId="49" fontId="10" fillId="0" borderId="26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right" vertical="top" wrapText="1"/>
    </xf>
    <xf numFmtId="49" fontId="10" fillId="0" borderId="44" xfId="0" applyNumberFormat="1" applyFont="1" applyBorder="1" applyAlignment="1">
      <alignment horizontal="right" vertical="top" wrapText="1"/>
    </xf>
    <xf numFmtId="0" fontId="0" fillId="0" borderId="44" xfId="0" applyNumberFormat="1" applyFont="1" applyBorder="1" applyAlignment="1">
      <alignment horizontal="left" vertical="top" wrapText="1"/>
    </xf>
    <xf numFmtId="164" fontId="0" fillId="0" borderId="44" xfId="0" applyNumberFormat="1" applyFont="1" applyBorder="1" applyAlignment="1">
      <alignment horizontal="right" vertical="top" wrapText="1"/>
    </xf>
    <xf numFmtId="49" fontId="10" fillId="0" borderId="7" xfId="0" applyNumberFormat="1" applyFont="1" applyFill="1" applyBorder="1" applyAlignment="1">
      <alignment horizontal="right" vertical="top" wrapText="1"/>
    </xf>
    <xf numFmtId="49" fontId="10" fillId="0" borderId="7" xfId="0" applyNumberFormat="1" applyFont="1" applyBorder="1" applyAlignment="1">
      <alignment horizontal="right" vertical="top" wrapText="1"/>
    </xf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right"/>
    </xf>
    <xf numFmtId="0" fontId="0" fillId="0" borderId="0" xfId="0" applyNumberForma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/>
    </xf>
    <xf numFmtId="0" fontId="20" fillId="0" borderId="37" xfId="0" applyNumberFormat="1" applyFont="1" applyBorder="1" applyAlignment="1">
      <alignment horizontal="center" vertical="top" wrapText="1"/>
    </xf>
    <xf numFmtId="0" fontId="11" fillId="0" borderId="37" xfId="0" applyNumberFormat="1" applyFont="1" applyBorder="1" applyAlignment="1">
      <alignment horizontal="center" vertical="top" wrapText="1"/>
    </xf>
    <xf numFmtId="49" fontId="0" fillId="0" borderId="37" xfId="0" applyNumberFormat="1" applyFont="1" applyBorder="1" applyAlignment="1">
      <alignment horizontal="center" wrapText="1"/>
    </xf>
    <xf numFmtId="0" fontId="0" fillId="0" borderId="37" xfId="0" applyNumberFormat="1" applyFont="1" applyBorder="1" applyAlignment="1">
      <alignment horizontal="center" wrapText="1"/>
    </xf>
    <xf numFmtId="0" fontId="21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left"/>
    </xf>
    <xf numFmtId="0" fontId="16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Border="1" applyAlignment="1"/>
    <xf numFmtId="0" fontId="18" fillId="0" borderId="24" xfId="0" applyFont="1" applyFill="1" applyBorder="1" applyAlignment="1">
      <alignment horizontal="left"/>
    </xf>
    <xf numFmtId="0" fontId="18" fillId="0" borderId="24" xfId="0" applyFont="1" applyFill="1" applyBorder="1" applyAlignment="1">
      <alignment horizontal="right"/>
    </xf>
    <xf numFmtId="0" fontId="7" fillId="0" borderId="0" xfId="1" applyFont="1" applyFill="1" applyProtection="1">
      <protection hidden="1"/>
    </xf>
    <xf numFmtId="0" fontId="5" fillId="0" borderId="24" xfId="1" applyFont="1" applyFill="1" applyBorder="1" applyAlignment="1" applyProtection="1">
      <protection hidden="1"/>
    </xf>
    <xf numFmtId="0" fontId="7" fillId="0" borderId="24" xfId="1" applyFont="1" applyFill="1" applyBorder="1" applyAlignment="1" applyProtection="1">
      <alignment horizontal="right"/>
      <protection hidden="1"/>
    </xf>
    <xf numFmtId="0" fontId="21" fillId="0" borderId="21" xfId="0" applyFont="1" applyFill="1" applyBorder="1" applyAlignment="1">
      <alignment horizontal="left"/>
    </xf>
    <xf numFmtId="0" fontId="21" fillId="0" borderId="21" xfId="0" applyFont="1" applyFill="1" applyBorder="1" applyAlignment="1">
      <alignment horizontal="right"/>
    </xf>
    <xf numFmtId="0" fontId="5" fillId="0" borderId="21" xfId="0" applyFont="1" applyFill="1" applyBorder="1" applyAlignment="1">
      <alignment horizontal="left" vertical="top"/>
    </xf>
    <xf numFmtId="0" fontId="16" fillId="0" borderId="21" xfId="0" quotePrefix="1" applyFont="1" applyFill="1" applyBorder="1" applyAlignment="1">
      <alignment horizontal="left"/>
    </xf>
    <xf numFmtId="0" fontId="5" fillId="0" borderId="21" xfId="0" applyFont="1" applyFill="1" applyBorder="1" applyAlignment="1">
      <alignment horizontal="left"/>
    </xf>
    <xf numFmtId="0" fontId="5" fillId="0" borderId="24" xfId="1" applyFont="1" applyFill="1" applyBorder="1" applyProtection="1">
      <protection hidden="1"/>
    </xf>
    <xf numFmtId="0" fontId="5" fillId="0" borderId="21" xfId="1" applyFont="1" applyFill="1" applyBorder="1" applyProtection="1">
      <protection hidden="1"/>
    </xf>
    <xf numFmtId="0" fontId="5" fillId="0" borderId="21" xfId="1" applyFont="1" applyFill="1" applyBorder="1" applyAlignment="1" applyProtection="1">
      <protection hidden="1"/>
    </xf>
    <xf numFmtId="0" fontId="23" fillId="0" borderId="0" xfId="1" applyFont="1" applyFill="1" applyProtection="1">
      <protection hidden="1"/>
    </xf>
    <xf numFmtId="0" fontId="23" fillId="0" borderId="0" xfId="1" applyFont="1" applyFill="1" applyAlignment="1" applyProtection="1">
      <protection hidden="1"/>
    </xf>
    <xf numFmtId="0" fontId="5" fillId="0" borderId="21" xfId="0" applyFont="1" applyFill="1" applyBorder="1" applyAlignment="1">
      <alignment horizontal="right"/>
    </xf>
    <xf numFmtId="0" fontId="24" fillId="0" borderId="0" xfId="1" applyFont="1" applyFill="1" applyAlignment="1" applyProtection="1">
      <alignment vertical="center"/>
      <protection hidden="1"/>
    </xf>
    <xf numFmtId="0" fontId="24" fillId="0" borderId="1" xfId="1" applyFont="1" applyFill="1" applyBorder="1" applyAlignment="1" applyProtection="1">
      <alignment horizontal="center" vertical="center" wrapText="1"/>
      <protection hidden="1"/>
    </xf>
    <xf numFmtId="0" fontId="24" fillId="0" borderId="9" xfId="1" applyFont="1" applyFill="1" applyBorder="1" applyAlignment="1" applyProtection="1">
      <alignment horizontal="center" vertical="center" wrapText="1"/>
      <protection hidden="1"/>
    </xf>
    <xf numFmtId="0" fontId="24" fillId="0" borderId="13" xfId="1" applyFont="1" applyFill="1" applyBorder="1" applyAlignment="1" applyProtection="1">
      <alignment horizontal="center" vertical="center" wrapText="1"/>
      <protection hidden="1"/>
    </xf>
    <xf numFmtId="0" fontId="24" fillId="0" borderId="7" xfId="1" applyFont="1" applyFill="1" applyBorder="1" applyAlignment="1" applyProtection="1">
      <alignment horizontal="center" vertical="center" wrapText="1"/>
      <protection hidden="1"/>
    </xf>
    <xf numFmtId="0" fontId="24" fillId="0" borderId="12" xfId="1" applyFont="1" applyFill="1" applyBorder="1" applyAlignment="1" applyProtection="1">
      <alignment horizontal="center" vertical="center" wrapText="1"/>
      <protection hidden="1"/>
    </xf>
    <xf numFmtId="0" fontId="24" fillId="0" borderId="11" xfId="1" applyFont="1" applyFill="1" applyBorder="1" applyAlignment="1" applyProtection="1">
      <alignment horizontal="center" vertical="center" wrapText="1"/>
      <protection hidden="1"/>
    </xf>
    <xf numFmtId="0" fontId="24" fillId="2" borderId="8" xfId="1" applyFont="1" applyFill="1" applyBorder="1" applyAlignment="1" applyProtection="1">
      <alignment horizontal="center" vertical="center" wrapText="1"/>
      <protection hidden="1"/>
    </xf>
    <xf numFmtId="0" fontId="24" fillId="2" borderId="7" xfId="2" applyFont="1" applyFill="1" applyBorder="1" applyAlignment="1">
      <alignment vertical="center" wrapText="1"/>
    </xf>
    <xf numFmtId="0" fontId="24" fillId="2" borderId="7" xfId="2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center" vertical="center" wrapText="1"/>
    </xf>
    <xf numFmtId="3" fontId="24" fillId="2" borderId="7" xfId="2" applyNumberFormat="1" applyFont="1" applyFill="1" applyBorder="1" applyAlignment="1">
      <alignment horizontal="center" vertical="center" wrapText="1"/>
    </xf>
    <xf numFmtId="3" fontId="24" fillId="2" borderId="6" xfId="2" applyNumberFormat="1" applyFont="1" applyFill="1" applyBorder="1" applyAlignment="1">
      <alignment horizontal="center" vertical="center" wrapText="1"/>
    </xf>
    <xf numFmtId="0" fontId="24" fillId="2" borderId="10" xfId="1" applyFont="1" applyFill="1" applyBorder="1" applyAlignment="1" applyProtection="1">
      <alignment horizontal="center" vertical="center" wrapText="1"/>
      <protection hidden="1"/>
    </xf>
    <xf numFmtId="3" fontId="24" fillId="2" borderId="1" xfId="2" applyNumberFormat="1" applyFont="1" applyFill="1" applyBorder="1" applyAlignment="1">
      <alignment horizontal="center" vertical="center" wrapText="1"/>
    </xf>
    <xf numFmtId="3" fontId="24" fillId="2" borderId="9" xfId="2" applyNumberFormat="1" applyFont="1" applyFill="1" applyBorder="1" applyAlignment="1">
      <alignment horizontal="center" vertical="center" wrapText="1"/>
    </xf>
    <xf numFmtId="0" fontId="28" fillId="0" borderId="10" xfId="1" applyFont="1" applyFill="1" applyBorder="1" applyAlignment="1" applyProtection="1">
      <alignment horizontal="center" vertical="center" wrapText="1"/>
      <protection hidden="1"/>
    </xf>
    <xf numFmtId="0" fontId="28" fillId="0" borderId="1" xfId="1" applyFont="1" applyFill="1" applyBorder="1" applyAlignment="1" applyProtection="1">
      <alignment vertical="center" wrapText="1"/>
      <protection hidden="1"/>
    </xf>
    <xf numFmtId="0" fontId="28" fillId="0" borderId="1" xfId="1" applyFont="1" applyFill="1" applyBorder="1" applyAlignment="1" applyProtection="1">
      <alignment horizontal="center" vertical="center" wrapText="1"/>
      <protection hidden="1"/>
    </xf>
    <xf numFmtId="3" fontId="28" fillId="0" borderId="1" xfId="1" applyNumberFormat="1" applyFont="1" applyFill="1" applyBorder="1" applyAlignment="1" applyProtection="1">
      <alignment horizontal="center" vertical="center" wrapText="1"/>
      <protection hidden="1"/>
    </xf>
    <xf numFmtId="3" fontId="28" fillId="0" borderId="9" xfId="1" applyNumberFormat="1" applyFont="1" applyFill="1" applyBorder="1" applyAlignment="1" applyProtection="1">
      <alignment horizontal="center" vertical="center" wrapText="1"/>
      <protection hidden="1"/>
    </xf>
    <xf numFmtId="4" fontId="28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9" fillId="0" borderId="8" xfId="1" applyFont="1" applyFill="1" applyBorder="1" applyAlignment="1" applyProtection="1">
      <alignment horizontal="center" vertical="center" wrapText="1"/>
      <protection hidden="1"/>
    </xf>
    <xf numFmtId="0" fontId="29" fillId="0" borderId="7" xfId="1" applyFont="1" applyFill="1" applyBorder="1" applyAlignment="1" applyProtection="1">
      <alignment vertical="center" wrapText="1"/>
      <protection hidden="1"/>
    </xf>
    <xf numFmtId="0" fontId="29" fillId="0" borderId="7" xfId="1" applyFont="1" applyFill="1" applyBorder="1" applyAlignment="1" applyProtection="1">
      <alignment horizontal="center" vertical="center" wrapText="1"/>
      <protection hidden="1"/>
    </xf>
    <xf numFmtId="4" fontId="29" fillId="0" borderId="7" xfId="1" applyNumberFormat="1" applyFont="1" applyFill="1" applyBorder="1" applyAlignment="1" applyProtection="1">
      <alignment horizontal="center" vertical="center" wrapText="1"/>
      <protection hidden="1"/>
    </xf>
    <xf numFmtId="4" fontId="29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28" fillId="0" borderId="5" xfId="1" applyFont="1" applyFill="1" applyBorder="1" applyAlignment="1" applyProtection="1">
      <alignment horizontal="center" vertical="center" wrapText="1"/>
      <protection hidden="1"/>
    </xf>
    <xf numFmtId="0" fontId="28" fillId="0" borderId="4" xfId="1" applyFont="1" applyFill="1" applyBorder="1" applyAlignment="1" applyProtection="1">
      <alignment vertical="center" wrapText="1"/>
      <protection hidden="1"/>
    </xf>
    <xf numFmtId="0" fontId="28" fillId="0" borderId="4" xfId="1" applyFont="1" applyFill="1" applyBorder="1" applyAlignment="1" applyProtection="1">
      <alignment horizontal="center" vertical="center" wrapText="1"/>
      <protection hidden="1"/>
    </xf>
    <xf numFmtId="4" fontId="28" fillId="0" borderId="4" xfId="1" applyNumberFormat="1" applyFont="1" applyFill="1" applyBorder="1" applyAlignment="1" applyProtection="1">
      <alignment horizontal="center" vertical="center" wrapText="1"/>
      <protection hidden="1"/>
    </xf>
    <xf numFmtId="4" fontId="28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4" fillId="0" borderId="0" xfId="1" applyFont="1" applyFill="1" applyBorder="1" applyAlignment="1" applyProtection="1">
      <alignment horizontal="left" vertical="center" wrapText="1"/>
      <protection hidden="1"/>
    </xf>
    <xf numFmtId="0" fontId="27" fillId="0" borderId="0" xfId="1" applyFont="1" applyFill="1" applyProtection="1">
      <protection hidden="1"/>
    </xf>
    <xf numFmtId="0" fontId="24" fillId="0" borderId="0" xfId="1" applyFont="1" applyFill="1" applyProtection="1">
      <protection hidden="1"/>
    </xf>
    <xf numFmtId="0" fontId="24" fillId="0" borderId="0" xfId="1" applyFont="1" applyFill="1" applyAlignment="1" applyProtection="1">
      <alignment vertical="top" wrapText="1"/>
      <protection hidden="1"/>
    </xf>
    <xf numFmtId="3" fontId="28" fillId="0" borderId="0" xfId="1" applyNumberFormat="1" applyFont="1" applyFill="1" applyAlignment="1" applyProtection="1">
      <alignment horizontal="center" vertical="top" wrapText="1"/>
      <protection hidden="1"/>
    </xf>
    <xf numFmtId="0" fontId="24" fillId="0" borderId="0" xfId="1" applyFont="1" applyFill="1" applyAlignment="1" applyProtection="1">
      <alignment horizontal="left"/>
      <protection locked="0"/>
    </xf>
    <xf numFmtId="0" fontId="30" fillId="0" borderId="24" xfId="1" applyFont="1" applyFill="1" applyBorder="1" applyProtection="1">
      <protection hidden="1"/>
    </xf>
    <xf numFmtId="0" fontId="30" fillId="0" borderId="24" xfId="1" applyFont="1" applyFill="1" applyBorder="1" applyAlignment="1" applyProtection="1">
      <protection hidden="1"/>
    </xf>
    <xf numFmtId="0" fontId="24" fillId="0" borderId="24" xfId="1" applyFont="1" applyFill="1" applyBorder="1" applyAlignment="1" applyProtection="1">
      <protection hidden="1"/>
    </xf>
    <xf numFmtId="0" fontId="25" fillId="0" borderId="0" xfId="1" applyFont="1" applyFill="1" applyAlignment="1" applyProtection="1">
      <protection hidden="1"/>
    </xf>
    <xf numFmtId="0" fontId="24" fillId="0" borderId="0" xfId="1" applyFont="1" applyFill="1" applyAlignment="1" applyProtection="1">
      <protection hidden="1"/>
    </xf>
    <xf numFmtId="0" fontId="22" fillId="0" borderId="0" xfId="5" applyFont="1" applyFill="1" applyBorder="1" applyAlignment="1">
      <alignment horizontal="left"/>
    </xf>
    <xf numFmtId="0" fontId="23" fillId="0" borderId="0" xfId="1" applyFont="1" applyFill="1" applyAlignment="1">
      <alignment horizontal="right"/>
    </xf>
    <xf numFmtId="0" fontId="23" fillId="0" borderId="0" xfId="4" applyFont="1" applyFill="1" applyAlignment="1">
      <alignment horizontal="right" wrapText="1"/>
    </xf>
    <xf numFmtId="0" fontId="23" fillId="0" borderId="0" xfId="4" applyFont="1" applyFill="1" applyAlignment="1">
      <alignment horizontal="right"/>
    </xf>
    <xf numFmtId="0" fontId="7" fillId="0" borderId="0" xfId="1" applyFont="1" applyFill="1" applyAlignment="1" applyProtection="1">
      <alignment horizontal="center" vertical="center" wrapText="1"/>
      <protection hidden="1"/>
    </xf>
    <xf numFmtId="0" fontId="7" fillId="0" borderId="0" xfId="1" applyFont="1" applyFill="1" applyAlignment="1" applyProtection="1">
      <alignment horizontal="center" vertical="center"/>
      <protection hidden="1"/>
    </xf>
    <xf numFmtId="0" fontId="5" fillId="0" borderId="0" xfId="1" applyFont="1" applyFill="1" applyAlignment="1" applyProtection="1">
      <alignment horizontal="left" vertical="top" wrapText="1"/>
      <protection hidden="1"/>
    </xf>
    <xf numFmtId="0" fontId="7" fillId="0" borderId="0" xfId="4" quotePrefix="1" applyFont="1" applyFill="1" applyAlignment="1" applyProtection="1">
      <alignment horizontal="left" vertical="top" wrapText="1"/>
    </xf>
    <xf numFmtId="0" fontId="15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/>
    </xf>
    <xf numFmtId="0" fontId="24" fillId="0" borderId="0" xfId="1" applyFont="1" applyFill="1" applyAlignment="1" applyProtection="1">
      <alignment horizontal="left" vertical="top" wrapText="1"/>
      <protection hidden="1"/>
    </xf>
    <xf numFmtId="0" fontId="25" fillId="0" borderId="0" xfId="1" applyFont="1" applyFill="1" applyAlignment="1" applyProtection="1">
      <alignment horizontal="left" vertical="center" wrapText="1"/>
      <protection hidden="1"/>
    </xf>
    <xf numFmtId="0" fontId="26" fillId="0" borderId="0" xfId="1" applyFont="1" applyFill="1" applyAlignment="1">
      <alignment horizontal="left" vertical="center" wrapText="1"/>
    </xf>
    <xf numFmtId="0" fontId="28" fillId="0" borderId="2" xfId="1" applyFont="1" applyFill="1" applyBorder="1" applyAlignment="1" applyProtection="1">
      <alignment horizontal="left" vertical="center" wrapText="1"/>
      <protection hidden="1"/>
    </xf>
    <xf numFmtId="0" fontId="24" fillId="0" borderId="0" xfId="1" applyFont="1" applyFill="1" applyAlignment="1" applyProtection="1">
      <alignment horizontal="left" vertical="center" wrapText="1"/>
      <protection hidden="1"/>
    </xf>
    <xf numFmtId="0" fontId="27" fillId="0" borderId="0" xfId="1" applyFont="1" applyFill="1" applyAlignment="1">
      <alignment horizontal="left" vertical="center"/>
    </xf>
    <xf numFmtId="0" fontId="16" fillId="0" borderId="0" xfId="0" quotePrefix="1" applyFont="1" applyFill="1" applyBorder="1" applyAlignment="1">
      <alignment horizontal="left" vertical="top" wrapText="1"/>
    </xf>
    <xf numFmtId="0" fontId="24" fillId="0" borderId="0" xfId="1" applyFont="1" applyFill="1" applyBorder="1" applyAlignment="1" applyProtection="1">
      <alignment horizontal="center" vertical="center" wrapText="1"/>
      <protection hidden="1"/>
    </xf>
    <xf numFmtId="0" fontId="5" fillId="0" borderId="0" xfId="3" applyFont="1" applyFill="1" applyAlignment="1" applyProtection="1">
      <alignment horizontal="left" vertical="center" wrapText="1"/>
      <protection hidden="1"/>
    </xf>
    <xf numFmtId="0" fontId="24" fillId="0" borderId="19" xfId="1" applyFont="1" applyFill="1" applyBorder="1" applyAlignment="1" applyProtection="1">
      <alignment horizontal="center" vertical="center" wrapText="1"/>
      <protection hidden="1"/>
    </xf>
    <xf numFmtId="0" fontId="24" fillId="0" borderId="8" xfId="1" applyFont="1" applyFill="1" applyBorder="1" applyAlignment="1" applyProtection="1">
      <alignment horizontal="center" vertical="center" wrapText="1"/>
      <protection hidden="1"/>
    </xf>
    <xf numFmtId="0" fontId="24" fillId="0" borderId="18" xfId="1" applyFont="1" applyFill="1" applyBorder="1" applyAlignment="1" applyProtection="1">
      <alignment horizontal="center" vertical="center" wrapText="1"/>
      <protection hidden="1"/>
    </xf>
    <xf numFmtId="0" fontId="24" fillId="0" borderId="7" xfId="1" applyFont="1" applyFill="1" applyBorder="1" applyAlignment="1" applyProtection="1">
      <alignment horizontal="center" vertical="center" wrapText="1"/>
      <protection hidden="1"/>
    </xf>
    <xf numFmtId="0" fontId="24" fillId="0" borderId="17" xfId="1" applyFont="1" applyFill="1" applyBorder="1" applyAlignment="1" applyProtection="1">
      <alignment horizontal="center" vertical="center" wrapText="1"/>
      <protection hidden="1"/>
    </xf>
    <xf numFmtId="0" fontId="24" fillId="0" borderId="1" xfId="1" applyFont="1" applyFill="1" applyBorder="1" applyAlignment="1" applyProtection="1">
      <alignment horizontal="center" vertical="center" wrapText="1"/>
      <protection hidden="1"/>
    </xf>
    <xf numFmtId="0" fontId="24" fillId="0" borderId="16" xfId="1" applyFont="1" applyFill="1" applyBorder="1" applyAlignment="1" applyProtection="1">
      <alignment horizontal="center" vertical="center" wrapText="1"/>
      <protection hidden="1"/>
    </xf>
    <xf numFmtId="0" fontId="24" fillId="0" borderId="15" xfId="1" applyFont="1" applyFill="1" applyBorder="1" applyAlignment="1" applyProtection="1">
      <alignment horizontal="center" vertical="center" wrapText="1"/>
      <protection hidden="1"/>
    </xf>
    <xf numFmtId="0" fontId="24" fillId="0" borderId="14" xfId="1" applyFont="1" applyFill="1" applyBorder="1" applyAlignment="1" applyProtection="1">
      <alignment horizontal="center" vertical="center" wrapText="1"/>
      <protection hidden="1"/>
    </xf>
    <xf numFmtId="0" fontId="0" fillId="0" borderId="22" xfId="0" applyNumberFormat="1" applyFont="1" applyFill="1" applyBorder="1" applyAlignment="1">
      <alignment horizontal="left" vertical="top" wrapText="1"/>
    </xf>
    <xf numFmtId="0" fontId="0" fillId="0" borderId="20" xfId="0" applyNumberFormat="1" applyFont="1" applyFill="1" applyBorder="1" applyAlignment="1">
      <alignment horizontal="left" vertical="top" wrapText="1"/>
    </xf>
    <xf numFmtId="0" fontId="0" fillId="0" borderId="21" xfId="0" applyNumberFormat="1" applyFont="1" applyFill="1" applyBorder="1" applyAlignment="1">
      <alignment horizontal="left" vertical="top" wrapText="1"/>
    </xf>
    <xf numFmtId="0" fontId="10" fillId="0" borderId="22" xfId="0" applyNumberFormat="1" applyFont="1" applyBorder="1" applyAlignment="1">
      <alignment horizontal="left" vertical="top" wrapText="1"/>
    </xf>
    <xf numFmtId="0" fontId="10" fillId="0" borderId="20" xfId="0" applyNumberFormat="1" applyFont="1" applyBorder="1" applyAlignment="1">
      <alignment horizontal="left" vertical="top" wrapText="1"/>
    </xf>
    <xf numFmtId="0" fontId="10" fillId="0" borderId="21" xfId="0" applyNumberFormat="1" applyFont="1" applyBorder="1" applyAlignment="1">
      <alignment horizontal="left" vertical="top" wrapText="1"/>
    </xf>
    <xf numFmtId="0" fontId="9" fillId="0" borderId="0" xfId="5" applyNumberFormat="1" applyFont="1" applyAlignment="1">
      <alignment horizontal="left" vertical="top" wrapText="1"/>
    </xf>
    <xf numFmtId="0" fontId="20" fillId="0" borderId="43" xfId="5" applyNumberFormat="1" applyFont="1" applyBorder="1" applyAlignment="1">
      <alignment horizontal="center" vertical="top" wrapText="1"/>
    </xf>
    <xf numFmtId="0" fontId="20" fillId="0" borderId="41" xfId="5" applyNumberFormat="1" applyFont="1" applyBorder="1" applyAlignment="1">
      <alignment horizontal="center" vertical="top" wrapText="1"/>
    </xf>
    <xf numFmtId="0" fontId="20" fillId="0" borderId="42" xfId="5" applyNumberFormat="1" applyFont="1" applyBorder="1" applyAlignment="1">
      <alignment horizontal="center" vertical="top" wrapText="1"/>
    </xf>
    <xf numFmtId="0" fontId="0" fillId="0" borderId="29" xfId="0" applyNumberFormat="1" applyFont="1" applyFill="1" applyBorder="1" applyAlignment="1">
      <alignment horizontal="left" vertical="top" wrapText="1"/>
    </xf>
    <xf numFmtId="0" fontId="0" fillId="0" borderId="27" xfId="0" applyNumberFormat="1" applyFont="1" applyFill="1" applyBorder="1" applyAlignment="1">
      <alignment horizontal="left" vertical="top" wrapText="1"/>
    </xf>
    <xf numFmtId="0" fontId="0" fillId="0" borderId="28" xfId="0" applyNumberFormat="1" applyFont="1" applyFill="1" applyBorder="1" applyAlignment="1">
      <alignment horizontal="left" vertical="top" wrapText="1"/>
    </xf>
    <xf numFmtId="0" fontId="0" fillId="0" borderId="29" xfId="0" applyNumberFormat="1" applyFont="1" applyBorder="1" applyAlignment="1">
      <alignment horizontal="left" vertical="top" wrapText="1"/>
    </xf>
    <xf numFmtId="0" fontId="0" fillId="0" borderId="27" xfId="0" applyNumberFormat="1" applyFont="1" applyBorder="1" applyAlignment="1">
      <alignment horizontal="left" vertical="top" wrapText="1"/>
    </xf>
    <xf numFmtId="165" fontId="0" fillId="0" borderId="29" xfId="0" applyNumberFormat="1" applyFont="1" applyBorder="1" applyAlignment="1">
      <alignment horizontal="left" vertical="top" wrapText="1"/>
    </xf>
    <xf numFmtId="165" fontId="0" fillId="0" borderId="28" xfId="0" applyNumberFormat="1" applyFont="1" applyBorder="1" applyAlignment="1">
      <alignment horizontal="left" vertical="top" wrapText="1"/>
    </xf>
    <xf numFmtId="165" fontId="0" fillId="0" borderId="27" xfId="0" applyNumberFormat="1" applyFont="1" applyBorder="1" applyAlignment="1">
      <alignment horizontal="left" vertical="top" wrapText="1"/>
    </xf>
    <xf numFmtId="0" fontId="0" fillId="0" borderId="28" xfId="0" applyNumberFormat="1" applyFont="1" applyBorder="1" applyAlignment="1">
      <alignment horizontal="left" vertical="top" wrapText="1"/>
    </xf>
    <xf numFmtId="0" fontId="10" fillId="0" borderId="29" xfId="0" applyNumberFormat="1" applyFont="1" applyBorder="1" applyAlignment="1">
      <alignment horizontal="left" vertical="top" wrapText="1"/>
    </xf>
    <xf numFmtId="0" fontId="10" fillId="0" borderId="27" xfId="0" applyNumberFormat="1" applyFont="1" applyBorder="1" applyAlignment="1">
      <alignment horizontal="left" vertical="top" wrapText="1"/>
    </xf>
    <xf numFmtId="0" fontId="10" fillId="0" borderId="28" xfId="0" applyNumberFormat="1" applyFont="1" applyBorder="1" applyAlignment="1">
      <alignment horizontal="left" vertical="top" wrapText="1"/>
    </xf>
    <xf numFmtId="0" fontId="14" fillId="0" borderId="0" xfId="5" applyNumberFormat="1" applyFont="1" applyAlignment="1">
      <alignment horizontal="left" vertical="top" wrapText="1"/>
    </xf>
    <xf numFmtId="0" fontId="13" fillId="0" borderId="0" xfId="5" applyNumberFormat="1" applyFont="1" applyBorder="1" applyAlignment="1">
      <alignment horizontal="right" vertical="top" wrapText="1"/>
    </xf>
    <xf numFmtId="0" fontId="10" fillId="0" borderId="0" xfId="5" applyNumberFormat="1" applyFont="1" applyBorder="1" applyAlignment="1">
      <alignment horizontal="center" vertical="top" wrapText="1"/>
    </xf>
    <xf numFmtId="0" fontId="9" fillId="0" borderId="0" xfId="5" applyNumberFormat="1" applyBorder="1" applyAlignment="1">
      <alignment horizontal="center" vertical="center"/>
    </xf>
    <xf numFmtId="0" fontId="9" fillId="0" borderId="0" xfId="5" applyNumberFormat="1" applyBorder="1" applyAlignment="1">
      <alignment horizontal="left" vertical="top" wrapText="1"/>
    </xf>
    <xf numFmtId="0" fontId="19" fillId="0" borderId="0" xfId="5" applyNumberFormat="1" applyFont="1" applyBorder="1" applyAlignment="1">
      <alignment horizontal="left" vertical="top" wrapText="1"/>
    </xf>
    <xf numFmtId="0" fontId="9" fillId="0" borderId="40" xfId="5" applyNumberFormat="1" applyFont="1" applyBorder="1" applyAlignment="1">
      <alignment horizontal="center" wrapText="1"/>
    </xf>
    <xf numFmtId="0" fontId="9" fillId="0" borderId="38" xfId="5" applyNumberFormat="1" applyFont="1" applyBorder="1" applyAlignment="1">
      <alignment horizontal="center" wrapText="1"/>
    </xf>
    <xf numFmtId="0" fontId="9" fillId="0" borderId="39" xfId="5" applyNumberFormat="1" applyFont="1" applyBorder="1" applyAlignment="1">
      <alignment horizontal="center" wrapText="1"/>
    </xf>
    <xf numFmtId="0" fontId="10" fillId="0" borderId="36" xfId="0" applyNumberFormat="1" applyFont="1" applyBorder="1" applyAlignment="1">
      <alignment horizontal="left" vertical="top" wrapText="1"/>
    </xf>
    <xf numFmtId="0" fontId="10" fillId="0" borderId="34" xfId="0" applyNumberFormat="1" applyFont="1" applyBorder="1" applyAlignment="1">
      <alignment horizontal="left" vertical="top" wrapText="1"/>
    </xf>
    <xf numFmtId="0" fontId="0" fillId="0" borderId="36" xfId="0" applyNumberFormat="1" applyFont="1" applyBorder="1" applyAlignment="1">
      <alignment horizontal="left" vertical="top" wrapText="1"/>
    </xf>
    <xf numFmtId="0" fontId="0" fillId="0" borderId="35" xfId="0" applyNumberFormat="1" applyFont="1" applyBorder="1" applyAlignment="1">
      <alignment horizontal="left" vertical="top" wrapText="1"/>
    </xf>
    <xf numFmtId="0" fontId="0" fillId="0" borderId="34" xfId="0" applyNumberFormat="1" applyFont="1" applyBorder="1" applyAlignment="1">
      <alignment horizontal="left" vertical="top" wrapText="1"/>
    </xf>
    <xf numFmtId="0" fontId="10" fillId="0" borderId="33" xfId="0" applyNumberFormat="1" applyFont="1" applyBorder="1" applyAlignment="1">
      <alignment horizontal="left" vertical="top" wrapText="1"/>
    </xf>
    <xf numFmtId="0" fontId="10" fillId="0" borderId="31" xfId="0" applyNumberFormat="1" applyFont="1" applyBorder="1" applyAlignment="1">
      <alignment horizontal="left" vertical="top" wrapText="1"/>
    </xf>
    <xf numFmtId="0" fontId="10" fillId="0" borderId="32" xfId="0" applyNumberFormat="1" applyFont="1" applyBorder="1" applyAlignment="1">
      <alignment horizontal="left" vertical="top" wrapText="1"/>
    </xf>
    <xf numFmtId="0" fontId="0" fillId="0" borderId="22" xfId="0" applyNumberFormat="1" applyFont="1" applyBorder="1" applyAlignment="1">
      <alignment horizontal="left" vertical="top" wrapText="1"/>
    </xf>
    <xf numFmtId="0" fontId="0" fillId="0" borderId="20" xfId="0" applyNumberFormat="1" applyFont="1" applyBorder="1" applyAlignment="1">
      <alignment horizontal="left" vertical="top" wrapText="1"/>
    </xf>
    <xf numFmtId="0" fontId="0" fillId="0" borderId="21" xfId="0" applyNumberFormat="1" applyFont="1" applyBorder="1" applyAlignment="1">
      <alignment horizontal="left" vertical="top" wrapText="1"/>
    </xf>
    <xf numFmtId="0" fontId="0" fillId="0" borderId="25" xfId="0" applyNumberFormat="1" applyFont="1" applyBorder="1" applyAlignment="1">
      <alignment horizontal="left" vertical="top" wrapText="1"/>
    </xf>
    <xf numFmtId="0" fontId="0" fillId="0" borderId="23" xfId="0" applyNumberFormat="1" applyFont="1" applyBorder="1" applyAlignment="1">
      <alignment horizontal="left" vertical="top" wrapText="1"/>
    </xf>
    <xf numFmtId="0" fontId="0" fillId="0" borderId="24" xfId="0" applyNumberFormat="1" applyFont="1" applyBorder="1" applyAlignment="1">
      <alignment horizontal="left" vertical="top" wrapText="1"/>
    </xf>
    <xf numFmtId="0" fontId="10" fillId="0" borderId="25" xfId="0" applyNumberFormat="1" applyFont="1" applyBorder="1" applyAlignment="1">
      <alignment horizontal="left" vertical="top" wrapText="1"/>
    </xf>
    <xf numFmtId="0" fontId="10" fillId="0" borderId="23" xfId="0" applyNumberFormat="1" applyFont="1" applyBorder="1" applyAlignment="1">
      <alignment horizontal="left" vertical="top" wrapText="1"/>
    </xf>
    <xf numFmtId="0" fontId="10" fillId="0" borderId="24" xfId="0" applyNumberFormat="1" applyFont="1" applyBorder="1" applyAlignment="1">
      <alignment horizontal="left" vertical="top" wrapText="1"/>
    </xf>
    <xf numFmtId="49" fontId="10" fillId="0" borderId="44" xfId="0" applyNumberFormat="1" applyFont="1" applyBorder="1" applyAlignment="1">
      <alignment horizontal="right" vertical="top" wrapText="1"/>
    </xf>
    <xf numFmtId="0" fontId="10" fillId="0" borderId="46" xfId="0" applyNumberFormat="1" applyFont="1" applyBorder="1" applyAlignment="1">
      <alignment horizontal="left" vertical="top" wrapText="1"/>
    </xf>
    <xf numFmtId="0" fontId="10" fillId="0" borderId="45" xfId="0" applyNumberFormat="1" applyFont="1" applyBorder="1" applyAlignment="1">
      <alignment horizontal="left" vertical="top" wrapText="1"/>
    </xf>
    <xf numFmtId="0" fontId="0" fillId="0" borderId="46" xfId="0" applyNumberFormat="1" applyFont="1" applyBorder="1" applyAlignment="1">
      <alignment horizontal="left" vertical="top" wrapText="1"/>
    </xf>
    <xf numFmtId="0" fontId="0" fillId="0" borderId="0" xfId="0" applyNumberFormat="1" applyFont="1" applyBorder="1" applyAlignment="1">
      <alignment horizontal="left" vertical="top" wrapText="1"/>
    </xf>
    <xf numFmtId="0" fontId="0" fillId="0" borderId="45" xfId="0" applyNumberFormat="1" applyFont="1" applyBorder="1" applyAlignment="1">
      <alignment horizontal="left" vertical="top" wrapText="1"/>
    </xf>
    <xf numFmtId="0" fontId="0" fillId="0" borderId="44" xfId="0" applyNumberFormat="1" applyFont="1" applyBorder="1" applyAlignment="1">
      <alignment horizontal="left" vertical="top" wrapText="1"/>
    </xf>
    <xf numFmtId="164" fontId="0" fillId="0" borderId="44" xfId="0" applyNumberFormat="1" applyFont="1" applyBorder="1" applyAlignment="1">
      <alignment horizontal="right" vertical="top" wrapText="1"/>
    </xf>
    <xf numFmtId="9" fontId="0" fillId="0" borderId="25" xfId="0" applyNumberFormat="1" applyFont="1" applyBorder="1" applyAlignment="1">
      <alignment horizontal="left" vertical="top" wrapText="1"/>
    </xf>
    <xf numFmtId="9" fontId="0" fillId="0" borderId="24" xfId="0" applyNumberFormat="1" applyFont="1" applyBorder="1" applyAlignment="1">
      <alignment horizontal="left" vertical="top" wrapText="1"/>
    </xf>
    <xf numFmtId="9" fontId="0" fillId="0" borderId="23" xfId="0" applyNumberFormat="1" applyFont="1" applyBorder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0" fontId="0" fillId="0" borderId="40" xfId="0" applyNumberFormat="1" applyFont="1" applyBorder="1" applyAlignment="1">
      <alignment horizontal="center" wrapText="1"/>
    </xf>
    <xf numFmtId="0" fontId="0" fillId="0" borderId="38" xfId="0" applyNumberFormat="1" applyFont="1" applyBorder="1" applyAlignment="1">
      <alignment horizontal="center" wrapText="1"/>
    </xf>
    <xf numFmtId="0" fontId="0" fillId="0" borderId="39" xfId="0" applyNumberFormat="1" applyFont="1" applyBorder="1" applyAlignment="1">
      <alignment horizontal="center" wrapText="1"/>
    </xf>
    <xf numFmtId="0" fontId="10" fillId="0" borderId="0" xfId="0" applyNumberFormat="1" applyFont="1" applyBorder="1" applyAlignment="1">
      <alignment horizontal="center" vertical="top" wrapText="1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0" fontId="20" fillId="0" borderId="43" xfId="0" applyNumberFormat="1" applyFont="1" applyBorder="1" applyAlignment="1">
      <alignment horizontal="center" vertical="top" wrapText="1"/>
    </xf>
    <xf numFmtId="0" fontId="20" fillId="0" borderId="41" xfId="0" applyNumberFormat="1" applyFont="1" applyBorder="1" applyAlignment="1">
      <alignment horizontal="center" vertical="top" wrapText="1"/>
    </xf>
    <xf numFmtId="0" fontId="20" fillId="0" borderId="42" xfId="0" applyNumberFormat="1" applyFont="1" applyBorder="1" applyAlignment="1">
      <alignment horizontal="center" vertical="top" wrapText="1"/>
    </xf>
    <xf numFmtId="10" fontId="0" fillId="0" borderId="29" xfId="0" applyNumberFormat="1" applyFont="1" applyBorder="1" applyAlignment="1">
      <alignment horizontal="left" vertical="top" wrapText="1"/>
    </xf>
    <xf numFmtId="10" fontId="0" fillId="0" borderId="28" xfId="0" applyNumberFormat="1" applyFont="1" applyBorder="1" applyAlignment="1">
      <alignment horizontal="left" vertical="top" wrapText="1"/>
    </xf>
    <xf numFmtId="10" fontId="0" fillId="0" borderId="27" xfId="0" applyNumberFormat="1" applyFont="1" applyBorder="1" applyAlignment="1">
      <alignment horizontal="left" vertical="top" wrapText="1"/>
    </xf>
    <xf numFmtId="10" fontId="0" fillId="0" borderId="25" xfId="0" applyNumberFormat="1" applyFont="1" applyBorder="1" applyAlignment="1">
      <alignment horizontal="left" vertical="top" wrapText="1"/>
    </xf>
    <xf numFmtId="10" fontId="0" fillId="0" borderId="24" xfId="0" applyNumberFormat="1" applyFont="1" applyBorder="1" applyAlignment="1">
      <alignment horizontal="left" vertical="top" wrapText="1"/>
    </xf>
    <xf numFmtId="10" fontId="0" fillId="0" borderId="23" xfId="0" applyNumberFormat="1" applyFont="1" applyBorder="1" applyAlignment="1">
      <alignment horizontal="left" vertical="top" wrapText="1"/>
    </xf>
  </cellXfs>
  <cellStyles count="7">
    <cellStyle name="Обычный" xfId="0" builtinId="0"/>
    <cellStyle name="Обычный 2" xfId="1"/>
    <cellStyle name="Обычный 2 2" xfId="2"/>
    <cellStyle name="Обычный 2 2 2" xfId="5"/>
    <cellStyle name="Обычный 2 4" xfId="3"/>
    <cellStyle name="Обычный 3" xfId="6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externalLink" Target="externalLinks/externalLink81.xml"/><Relationship Id="rId89" Type="http://schemas.openxmlformats.org/officeDocument/2006/relationships/externalLink" Target="externalLinks/externalLink86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07" Type="http://schemas.openxmlformats.org/officeDocument/2006/relationships/calcChain" Target="calcChain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66" Type="http://schemas.openxmlformats.org/officeDocument/2006/relationships/externalLink" Target="externalLinks/externalLink63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87" Type="http://schemas.openxmlformats.org/officeDocument/2006/relationships/externalLink" Target="externalLinks/externalLink84.xml"/><Relationship Id="rId102" Type="http://schemas.openxmlformats.org/officeDocument/2006/relationships/externalLink" Target="externalLinks/externalLink99.xml"/><Relationship Id="rId5" Type="http://schemas.openxmlformats.org/officeDocument/2006/relationships/externalLink" Target="externalLinks/externalLink2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90" Type="http://schemas.openxmlformats.org/officeDocument/2006/relationships/externalLink" Target="externalLinks/externalLink87.xml"/><Relationship Id="rId95" Type="http://schemas.openxmlformats.org/officeDocument/2006/relationships/externalLink" Target="externalLinks/externalLink92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77" Type="http://schemas.openxmlformats.org/officeDocument/2006/relationships/externalLink" Target="externalLinks/externalLink74.xml"/><Relationship Id="rId100" Type="http://schemas.openxmlformats.org/officeDocument/2006/relationships/externalLink" Target="externalLinks/externalLink97.xml"/><Relationship Id="rId105" Type="http://schemas.openxmlformats.org/officeDocument/2006/relationships/styles" Target="styles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93" Type="http://schemas.openxmlformats.org/officeDocument/2006/relationships/externalLink" Target="externalLinks/externalLink90.xml"/><Relationship Id="rId98" Type="http://schemas.openxmlformats.org/officeDocument/2006/relationships/externalLink" Target="externalLinks/externalLink9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103" Type="http://schemas.openxmlformats.org/officeDocument/2006/relationships/externalLink" Target="externalLinks/externalLink100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91" Type="http://schemas.openxmlformats.org/officeDocument/2006/relationships/externalLink" Target="externalLinks/externalLink88.xml"/><Relationship Id="rId96" Type="http://schemas.openxmlformats.org/officeDocument/2006/relationships/externalLink" Target="externalLinks/externalLink9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6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94" Type="http://schemas.openxmlformats.org/officeDocument/2006/relationships/externalLink" Target="externalLinks/externalLink91.xml"/><Relationship Id="rId99" Type="http://schemas.openxmlformats.org/officeDocument/2006/relationships/externalLink" Target="externalLinks/externalLink96.xml"/><Relationship Id="rId101" Type="http://schemas.openxmlformats.org/officeDocument/2006/relationships/externalLink" Target="externalLinks/externalLink9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Relationship Id="rId10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p-file02\&#1086;&#1073;&#1097;&#1080;&#1081;%20&#1082;&#1072;&#1090;&#1072;&#1083;&#1086;&#1075;%20&#1092;&#1080;&#1083;&#1080;&#1072;&#1083;&#1072;\&#1056;&#1040;&#1041;&#1054;&#1058;&#1040;\!_&#1043;&#1048;&#1055;_!\!_&#1057;&#1084;&#1077;&#1090;&#1099;%20&#1085;&#1072;%20&#1087;&#1088;&#1086;&#1077;&#1082;&#1090;&#1080;&#1088;&#1086;&#1074;&#1072;&#1085;&#1080;&#1077;_!\&#1047;&#1072;&#1087;&#1072;&#1076;&#1085;&#1086;-&#1057;&#1080;&#1073;&#1080;&#1088;&#1089;&#1082;&#1072;&#1103;%20&#1078;.&#1076;\&#1040;&#1058;&#1057;%20&#1089;&#1090;.%20&#1041;&#1072;&#1088;&#1085;&#1072;&#1091;&#1083;\&#1044;&#1086;&#1075;&#1086;&#1074;&#1086;&#1088;\&#1044;&#1050;&#1057;&#1057;\&#1044;&#1086;&#1075;&#1086;&#1074;&#1086;&#1088;%20&#1040;&#1058;&#1057;%20&#1089;&#1090;.%20&#1041;&#1072;&#1088;&#1085;&#1072;&#1091;&#1083;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dutka_im\AppData\Local\Microsoft\Windows\Temporary%20Internet%20Files\Content.Outlook\CPNPX552\&#1055;&#1044;\3.67-3.70%20&#1043;&#1058;&#1057;&#1057;%20&#1042;&#1089;&#1103;&#1079;&#1100;%20RDM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!_&#1043;&#1048;&#1055;_!\&#1058;&#1088;&#1072;&#1085;&#1089;&#1090;&#1077;&#1083;&#1077;&#1082;&#1086;&#1084;\230813_&#1062;&#1057;&#1055;_&#1055;&#1077;&#1095;&#1086;&#1088;&#1099;-&#1055;&#1089;&#1082;&#1086;&#1074;&#1089;&#1082;&#1080;&#1077;_&#1042;&#1054;&#1051;&#1057;\&#1044;&#1086;&#1075;&#1086;&#1074;&#1086;&#1088;%20&#1087;&#1088;&#1086;&#1082;&#1083;&#1072;&#1076;&#1082;&#1072;\&#1043;&#1080;&#1087;\=&#1042;&#1086;&#1089;&#1090;&#1086;&#1095;&#1085;&#1086;-&#1057;&#1080;&#1073;&#1080;&#1088;&#1089;&#1082;&#1072;&#1103;_&#1078;.&#1076;\___&#1058;&#1057;&#1057;\&#1085;-&#1079;-34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44;&#1057;\&#1041;&#1091;&#1092;&#1077;&#1088;&#1054;&#1073;&#1084;&#1077;&#1085;&#1072;\&#1048;&#1074;&#1072;&#1085;&#1086;&#1074;\&#1048;&#1074;&#1072;&#1085;&#1086;&#1074;\&#1086;&#1090;%20&#1063;&#1077;&#1088;&#1077;&#1087;&#1072;&#1085;&#1086;&#1074;&#1072;\03%20&#1082;&#1072;&#1083;&#1080;&#1085;&#1080;&#1085;&#1075;&#1088;&#1072;&#1076;&#1089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!_&#1043;&#1048;&#1055;_!\&#1058;&#1088;&#1072;&#1085;&#1089;&#1090;&#1077;&#1083;&#1077;&#1082;&#1086;&#1084;\230813_&#1062;&#1057;&#1055;_&#1055;&#1077;&#1095;&#1086;&#1088;&#1099;-&#1055;&#1089;&#1082;&#1086;&#1074;&#1089;&#1082;&#1080;&#1077;_&#1042;&#1054;&#1051;&#1057;\&#1044;&#1086;&#1075;&#1086;&#1074;&#1086;&#1088;%20&#1087;&#1088;&#1086;&#1082;&#1083;&#1072;&#1076;&#1082;&#1072;\&#1044;&#1057;\&#1041;&#1091;&#1092;&#1077;&#1088;&#1054;&#1073;&#1084;&#1077;&#1085;&#1072;\&#1048;&#1074;&#1072;&#1085;&#1086;&#1074;\&#1048;&#1074;&#1072;&#1085;&#1086;&#1074;\&#1086;&#1090;%20&#1063;&#1077;&#1088;&#1077;&#1087;&#1072;&#1085;&#1086;&#1074;&#1072;\03%20&#1082;&#1072;&#1083;&#1080;&#1085;&#1080;&#1085;&#1075;&#1088;&#1072;&#1076;&#1089;&#1082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Clients\GDC\GDS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ypso\ContrPr\&#1041;&#1072;&#1085;&#1082;&#1080;\&#1062;&#1077;&#1085;&#1090;&#1088;&#1086;&#1073;&#1072;&#1085;&#1082;\&#1053;&#1080;&#1078;&#1085;&#1080;&#1081;%20&#1053;&#1086;&#1074;&#1075;&#1086;&#1088;&#1086;&#1076;\&#1055;&#1088;&#1086;&#1077;&#1082;&#1090;&#1085;&#1099;&#1077;%20&#1088;&#1072;&#1073;&#1086;&#1090;&#1099;\&#1051;&#1042;&#1057;\&#1057;&#1050;&#1057;\&#1043;&#1059;%20&#1062;&#1041;\&#1054;&#1089;&#1090;&#1072;&#1090;&#1082;&#1080;%20&#1082;&#1086;&#1084;&#1087;&#1083;&#1077;&#1082;&#1089;&#1072;\Upgrade%20251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Clients\&#1041;&#1072;&#1085;&#1082;&#1080;\&#1062;&#1077;&#1085;&#1090;&#1088;&#1086;&#1073;&#1072;&#1085;&#1082;\&#1053;&#1080;&#1078;&#1085;&#1080;&#1081;%20&#1053;&#1086;&#1074;&#1075;&#1086;&#1088;&#1086;&#1076;\&#1055;&#1088;&#1086;&#1077;&#1082;&#1090;&#1085;&#1099;&#1077;%20&#1088;&#1072;&#1073;&#1086;&#1090;&#1099;\&#1051;&#1042;&#1057;\&#1057;&#1050;&#1057;\&#1043;&#1059;%20&#1062;&#1041;\&#1054;&#1089;&#1090;&#1072;&#1090;&#1082;&#1080;%20&#1082;&#1086;&#1084;&#1087;&#1083;&#1077;&#1082;&#1089;&#1072;\Upgrade%20251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!_&#1043;&#1048;&#1055;_!\&#1058;&#1088;&#1072;&#1085;&#1089;&#1090;&#1077;&#1083;&#1077;&#1082;&#1086;&#1084;\230813_&#1062;&#1057;&#1055;_&#1055;&#1077;&#1095;&#1086;&#1088;&#1099;-&#1055;&#1089;&#1082;&#1086;&#1074;&#1089;&#1082;&#1080;&#1077;_&#1042;&#1054;&#1051;&#1057;\&#1044;&#1086;&#1075;&#1086;&#1074;&#1086;&#1088;%20&#1087;&#1088;&#1086;&#1082;&#1083;&#1072;&#1076;&#1082;&#1072;\&#1043;&#1080;&#1087;\=&#1042;&#1086;&#1089;&#1090;&#1086;&#1095;&#1085;&#1086;-&#1057;&#1080;&#1073;&#1080;&#1088;&#1089;&#1082;&#1072;&#1103;_&#1078;.&#1076;\___&#1045;&#1044;&#1062;&#1059;\&#1085;-&#1079;-303-&#1073;&#1077;&#1079;%20&#1057;&#1058;&#1040;&#1050;&#1057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44;&#1086;&#1082;&#1091;&#1084;&#1077;&#1085;&#1090;&#1099;%20SAA\SAA\CshMPS-BNIIAS\DocTexResh\NormyDoc\Primer%20Smet\&#1053;&#1086;&#1074;&#1099;&#1077;%20&#1089;&#1084;&#1077;&#1090;&#1099;%202003\&#1054;&#1089;&#1085;&#1086;&#1074;&#1085;&#1072;&#1103;%20&#1095;&#1072;&#1089;&#1090;&#1100;\&#1055;&#1091;&#1089;&#1082;&#1086;-&#1085;&#1072;&#1083;&#1072;&#1076;&#1082;&#1072;\spec-020301(from%20Cisco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!_&#1043;&#1048;&#1055;_!\&#1058;&#1088;&#1072;&#1085;&#1089;&#1090;&#1077;&#1083;&#1077;&#1082;&#1086;&#1084;\230813_&#1062;&#1057;&#1055;_&#1055;&#1077;&#1095;&#1086;&#1088;&#1099;-&#1055;&#1089;&#1082;&#1086;&#1074;&#1089;&#1082;&#1080;&#1077;_&#1042;&#1054;&#1051;&#1057;\&#1044;&#1086;&#1075;&#1086;&#1074;&#1086;&#1088;%20&#1087;&#1088;&#1086;&#1082;&#1083;&#1072;&#1076;&#1082;&#1072;\&#1043;&#1080;&#1087;\=&#1057;&#1077;&#1074;&#1077;&#1088;&#1086;-&#1050;&#1072;&#1074;&#1082;&#1072;&#1079;&#1089;&#1082;&#1072;&#1103;_&#1078;.&#1076;\___&#1057;&#1059;&#1057;%20&#1056;&#1086;&#1089;&#1090;&#1086;&#1074;\&#1076;&#1086;&#1075;-&#1057;&#1059;&#1057;-&#1056;&#1086;&#1089;&#1090;&#1086;&#1074;-&#1058;&#1058;&#10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!_&#1043;&#1048;&#1055;_!\&#1058;&#1088;&#1072;&#1085;&#1089;&#1090;&#1077;&#1083;&#1077;&#1082;&#1086;&#1084;\230813_&#1062;&#1057;&#1055;_&#1055;&#1077;&#1095;&#1086;&#1088;&#1099;-&#1055;&#1089;&#1082;&#1086;&#1074;&#1089;&#1082;&#1080;&#1077;_&#1042;&#1054;&#1051;&#1057;\&#1044;&#1086;&#1075;&#1086;&#1074;&#1086;&#1088;%20&#1087;&#1088;&#1086;&#1082;&#1083;&#1072;&#1076;&#1082;&#1072;\&#1043;&#1080;&#1087;\=&#1057;&#1077;&#1074;&#1077;&#1088;&#1086;-&#1050;&#1072;&#1074;&#1082;&#1072;&#1079;&#1089;&#1082;&#1072;&#1103;_&#1078;.&#1076;\___&#1057;&#1059;&#1057;%20&#1056;&#1086;&#1089;&#1090;&#1086;&#1074;\&#1057;&#1091;&#1073;\&#1076;&#1086;&#1075;-&#1057;&#1059;&#1057;-&#1056;&#1086;&#1089;&#1090;&#1086;&#1074;-&#1058;&#1057;&#105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te_salamahin\&#1056;&#1072;&#1073;&#1086;&#1090;&#1072;\1212.2\&#1057;&#1059;&#1057;&#1051;&#1054;&#1042;&#1054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!_&#1043;&#1048;&#1055;_!\&#1058;&#1088;&#1072;&#1085;&#1089;&#1090;&#1077;&#1083;&#1077;&#1082;&#1086;&#1084;\230813_&#1062;&#1057;&#1055;_&#1055;&#1077;&#1095;&#1086;&#1088;&#1099;-&#1055;&#1089;&#1082;&#1086;&#1074;&#1089;&#1082;&#1080;&#1077;_&#1042;&#1054;&#1051;&#1057;\&#1044;&#1086;&#1075;&#1086;&#1074;&#1086;&#1088;%20&#1087;&#1088;&#1086;&#1082;&#1083;&#1072;&#1076;&#1082;&#1072;\&#1057;&#1084;&#1077;&#1090;&#1099;%20&#1085;&#1072;%20&#1087;&#1088;&#1086;&#1077;&#1082;&#1090;&#1080;&#1088;&#1086;&#1074;&#1072;&#1085;&#1080;&#1077;\&#1057;&#1077;&#1074;&#1077;&#1088;&#1085;&#1072;&#1103;%20&#1078;.&#1076;\&#1052;&#1080;&#1082;&#1091;&#1085;&#1100;-&#1042;&#1077;&#1085;&#1076;&#1080;&#1085;&#1075;&#1072;\&#1076;&#1086;&#1075;--&#1087;&#1086;&#1083;&#108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!_&#1043;&#1048;&#1055;_!\&#1058;&#1088;&#1072;&#1085;&#1089;&#1090;&#1077;&#1083;&#1077;&#1082;&#1086;&#1084;\230813_&#1062;&#1057;&#1055;_&#1055;&#1077;&#1095;&#1086;&#1088;&#1099;-&#1055;&#1089;&#1082;&#1086;&#1074;&#1089;&#1082;&#1080;&#1077;_&#1042;&#1054;&#1051;&#1057;\&#1044;&#1086;&#1075;&#1086;&#1074;&#1086;&#1088;%20&#1087;&#1088;&#1086;&#1082;&#1083;&#1072;&#1076;&#1082;&#1072;\&#1043;&#1080;&#1087;\=&#1042;&#1086;&#1089;&#1090;&#1086;&#1095;&#1085;&#1086;-&#1057;&#1080;&#1073;&#1080;&#1088;&#1089;&#1082;&#1072;&#1103;_&#1078;.&#1076;\=&#1058;&#1072;&#1081;&#1096;&#1077;&#1090;-&#1061;&#1072;&#1085;&#1080;\&#1076;&#1086;&#1075;-373&#1076;-&#1054;&#1058;&#105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6AC2BB4\&#1076;&#1086;&#1075;-406&#1076;-&#1054;&#1058;&#1057;-&#1087;&#1086;&#1083;&#1085;-&#1086;&#1073;&#1098;&#1077;&#1079;&#1076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60;&#1083;&#1077;&#1096;&#1082;&#1072;\&#1054;&#1083;&#1080;&#1084;&#1087;&#1080;&#1072;&#1076;&#1072;\&#1054;&#1058;%20&#1050;&#1040;&#1058;&#1048;%2020_01_2010\27_01_2010\&#1057;&#1074;_&#1089;&#1084;_&#1057;&#1057;2\!_&#1043;&#1048;&#1055;_!\!_&#1057;&#1084;&#1077;&#1090;&#1099;%20&#1085;&#1072;%20&#1087;&#1088;&#1086;&#1077;&#1082;&#1090;&#1080;&#1088;&#1086;&#1074;&#1072;&#1085;&#1080;&#1077;_!\&#1041;&#1086;&#1083;&#1074;&#1072;&#1085;&#1082;&#1072;\-&#1087;&#1086;&#1083;&#1085;-&#1085;&#1086;&#1074;%20&#1063;-&#1051;&#1072;&#1073;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!_&#1043;&#1048;&#1055;_!\&#1058;&#1088;&#1072;&#1085;&#1089;&#1090;&#1077;&#1083;&#1077;&#1082;&#1086;&#1084;\230813_&#1062;&#1057;&#1055;_&#1055;&#1077;&#1095;&#1086;&#1088;&#1099;-&#1055;&#1089;&#1082;&#1086;&#1074;&#1089;&#1082;&#1080;&#1077;_&#1042;&#1054;&#1051;&#1057;\&#1044;&#1086;&#1075;&#1086;&#1074;&#1086;&#1088;%20&#1087;&#1088;&#1086;&#1082;&#1083;&#1072;&#1076;&#1082;&#1072;\&#1043;&#1080;&#1087;\=&#1050;&#1072;&#1083;&#1080;&#1085;&#1080;&#1085;&#1075;&#1088;&#1072;&#1076;&#1089;&#1082;&#1072;&#1103;_&#1078;.&#1076;\___&#1047;&#1072;&#1084;&#1077;&#1085;&#1072;%20&#1086;&#1073;&#1086;&#1088;&#1091;&#1076;&#1086;&#1074;&#1072;&#1085;&#1080;&#1103;\&#1085;-&#1079;-&#1050;&#1083;&#1085;&#1076;-&#1055;&#1088;&#1089;&#1083;-&#1055;&#1085;&#1088;&#1050;&#1088;&#1088;&#109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43;&#1080;&#1087;\=&#1050;&#1072;&#1083;&#1080;&#1085;&#1080;&#1085;&#1075;&#1088;&#1072;&#1076;&#1089;&#1082;&#1072;&#1103;_&#1078;.&#1076;\___&#1047;&#1072;&#1084;&#1077;&#1085;&#1072;%20&#1086;&#1073;&#1086;&#1088;&#1091;&#1076;&#1086;&#1074;&#1072;&#1085;&#1080;&#1103;\&#1085;-&#1079;-&#1050;&#1083;&#1085;&#1076;-&#1055;&#1088;&#1089;&#1083;-&#1055;&#1085;&#1088;&#1050;&#1088;&#1088;&#109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43;&#1058;&#1057;&#1057;\&#1085;-&#1079;-&#1061;&#1088;-&#1055;&#1088;-&#1050;&#1088;-&#1050;&#1086;&#1088;&#1088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te_salamahin\&#1056;&#1072;&#1073;&#1086;&#1090;&#1072;\Temp\Rar$DI00.266\&#1057;&#1062;&#1041;\1653%20&#1057;&#1062;&#1041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~1\gusha\LOCALS~1\Temp\&#1062;&#1077;&#1085;&#1090;&#1088;&#1086;&#1073;&#1072;&#1085;&#1082;\&#1058;&#1102;&#1084;&#1077;&#1085;&#1100;\146&#1040;_08\Cisco%20&#1074;%20&#1076;&#1086;&#1075;&#1086;&#1074;&#1086;&#1088;%20(201099%20-%20&#1087;&#1086;&#1089;&#1083;&#1077;%20&#1079;&#1072;&#1084;&#1077;&#1095;&#1072;&#1085;&#1080;&#1081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ekt\BIZCENTR\TENDER\SPECIF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43;&#1080;&#1087;\=&#1042;&#1086;&#1089;&#1090;&#1086;&#1095;&#1085;&#1086;-&#1057;&#1080;&#1073;&#1080;&#1088;&#1089;&#1082;&#1072;&#1103;_&#1078;.&#1076;\___&#1045;&#1044;&#1062;&#1059;\&#1085;-&#1079;-303-&#1073;&#1077;&#1079;%20&#1057;&#1058;&#1040;&#1050;&#1057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Clients\proekt\BIZCENTR\TENDER\SPECIF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ypso\ContrPr\proekt\BIZCENTR\TENDER\SPECIF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!_&#1043;&#1048;&#1055;_!\&#1058;&#1088;&#1072;&#1085;&#1089;&#1090;&#1077;&#1083;&#1077;&#1082;&#1086;&#1084;\230813_&#1062;&#1057;&#1055;_&#1055;&#1077;&#1095;&#1086;&#1088;&#1099;-&#1055;&#1089;&#1082;&#1086;&#1074;&#1089;&#1082;&#1080;&#1077;_&#1042;&#1054;&#1051;&#1057;\&#1044;&#1086;&#1075;&#1086;&#1074;&#1086;&#1088;%20&#1087;&#1088;&#1086;&#1082;&#1083;&#1072;&#1076;&#1082;&#1072;\!_&#1057;&#1084;&#1077;&#1090;&#1099;%20&#1085;&#1072;%20&#1087;&#1088;&#1086;&#1077;&#1082;&#1090;&#1080;&#1088;&#1086;&#1074;&#1072;&#1085;&#1080;&#1077;_!\&#1054;&#1082;&#1090;&#1103;&#1073;&#1088;&#1100;&#1089;&#1082;&#1072;&#1103;%20&#1078;.&#1076;\&#1055;&#1072;&#1074;&#1083;&#1086;&#1074;&#1089;&#1082;-&#1053;&#1086;&#1074;&#1086;&#1083;&#1080;&#1089;&#1080;&#1085;&#1086;-&#1053;&#1086;&#1074;&#1075;&#1086;&#1088;&#1086;&#1076;\-&#1087;&#1086;&#1083;&#1085;-&#1085;&#1086;&#1074;%20&#1055;&#1072;&#1074;&#1083;.-&#1053;&#1086;&#1074;&#1086;&#1083;&#1080;&#108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!_&#1043;&#1048;&#1055;_!\&#1058;&#1088;&#1072;&#1085;&#1089;&#1090;&#1077;&#1083;&#1077;&#1082;&#1086;&#1084;\230813_&#1062;&#1057;&#1055;_&#1055;&#1077;&#1095;&#1086;&#1088;&#1099;-&#1055;&#1089;&#1082;&#1086;&#1074;&#1089;&#1082;&#1080;&#1077;_&#1042;&#1054;&#1051;&#1057;\&#1044;&#1086;&#1075;&#1086;&#1074;&#1086;&#1088;%20&#1087;&#1088;&#1086;&#1082;&#1083;&#1072;&#1076;&#1082;&#1072;\&#1043;&#1080;&#1087;\=&#1054;&#1082;&#1090;&#1103;&#1073;&#1088;&#1100;&#1089;&#1082;&#1072;&#1103;_&#1078;.&#1076;\_&#1062;&#1091;&#1087;-&#1088;\&#1044;&#1086;&#1087;&#1086;&#1083;&#1085;&#1077;&#1085;&#1080;&#1103;\&#1040;&#1057;&#1050;&#1059;&#1069;\&#1085;-&#1079;-&#1040;&#1057;&#1050;&#1059;&#1069;-III&#1074;&#1072;&#1088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43;&#1080;&#1087;\=&#1054;&#1082;&#1090;&#1103;&#1073;&#1088;&#1100;&#1089;&#1082;&#1072;&#1103;_&#1078;.&#1076;\_&#1062;&#1091;&#1087;-&#1088;\&#1044;&#1086;&#1087;&#1086;&#1083;&#1085;&#1077;&#1085;&#1080;&#1103;\&#1040;&#1057;&#1050;&#1059;&#1069;\&#1085;-&#1079;-&#1040;&#1057;&#1050;&#1059;&#1069;-III&#1074;&#1072;&#1088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60;&#1083;&#1077;&#1096;&#1082;&#1072;\&#1054;&#1083;&#1080;&#1084;&#1087;&#1080;&#1072;&#1076;&#1072;\&#1054;&#1058;%20&#1050;&#1040;&#1058;&#1048;%2020_01_2010\27_01_2010\&#1057;&#1074;_&#1089;&#1084;_&#1057;&#1057;2\&#1043;&#1080;&#1087;\=&#1042;&#1086;&#1089;&#1090;&#1086;&#1095;&#1085;&#1086;-&#1057;&#1080;&#1073;&#1080;&#1088;&#1089;&#1082;&#1072;&#1103;_&#1078;.&#1076;\=&#1058;&#1072;&#1081;&#1096;&#1077;&#1090;-&#1061;&#1072;&#1085;&#1080;\&#1076;&#1086;&#1075;-373&#1076;-&#1054;&#1058;&#1057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43;&#1080;&#1087;\=&#1050;&#1072;&#1083;&#1080;&#1085;&#1080;&#1085;&#1075;&#1088;&#1072;&#1076;&#1089;&#1082;&#1072;&#1103;_&#1078;.&#1076;\___&#1047;&#1072;&#1084;&#1077;&#1085;&#1072;%20&#1086;&#1073;&#1086;&#1088;&#1091;&#1076;&#1086;&#1074;&#1072;&#1085;&#1080;&#1103;\&#1085;-&#1079;-&#1050;&#1083;&#1085;&#1076;-&#1055;&#1088;&#1084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!_&#1043;&#1048;&#1055;_!\&#1058;&#1088;&#1072;&#1085;&#1089;&#1090;&#1077;&#1083;&#1077;&#1082;&#1086;&#1084;\230813_&#1062;&#1057;&#1055;_&#1055;&#1077;&#1095;&#1086;&#1088;&#1099;-&#1055;&#1089;&#1082;&#1086;&#1074;&#1089;&#1082;&#1080;&#1077;_&#1042;&#1054;&#1051;&#1057;\&#1044;&#1086;&#1075;&#1086;&#1074;&#1086;&#1088;%20&#1087;&#1088;&#1086;&#1082;&#1083;&#1072;&#1076;&#1082;&#1072;\&#1043;&#1080;&#1087;\=&#1050;&#1072;&#1083;&#1080;&#1085;&#1080;&#1085;&#1075;&#1088;&#1072;&#1076;&#1089;&#1082;&#1072;&#1103;_&#1078;.&#1076;\___&#1047;&#1072;&#1084;&#1077;&#1085;&#1072;%20&#1086;&#1073;&#1086;&#1088;&#1091;&#1076;&#1086;&#1074;&#1072;&#1085;&#1080;&#1103;\&#1085;-&#1079;-&#1050;&#1083;&#1085;&#1076;-&#1055;&#1088;&#1084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43;&#1080;&#1087;\=&#1042;&#1086;&#1089;&#1090;&#1086;&#1095;&#1085;&#1086;-&#1057;&#1080;&#1073;&#1080;&#1088;&#1089;&#1082;&#1072;&#1103;_&#1078;.&#1076;\___&#1040;&#1057;&#1050;&#1059;&#1069;\&#1076;&#1086;&#1075;-30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!_&#1043;&#1048;&#1055;_!\&#1058;&#1088;&#1072;&#1085;&#1089;&#1090;&#1077;&#1083;&#1077;&#1082;&#1086;&#1084;\230813_&#1062;&#1057;&#1055;_&#1055;&#1077;&#1095;&#1086;&#1088;&#1099;-&#1055;&#1089;&#1082;&#1086;&#1074;&#1089;&#1082;&#1080;&#1077;_&#1042;&#1054;&#1051;&#1057;\&#1044;&#1086;&#1075;&#1086;&#1074;&#1086;&#1088;%20&#1087;&#1088;&#1086;&#1082;&#1083;&#1072;&#1076;&#1082;&#1072;\&#1043;&#1080;&#1087;\=&#1042;&#1086;&#1089;&#1090;&#1086;&#1095;&#1085;&#1086;-&#1057;&#1080;&#1073;&#1080;&#1088;&#1089;&#1082;&#1072;&#1103;_&#1078;.&#1076;\___&#1040;&#1057;&#1050;&#1059;&#1069;\&#1076;&#1086;&#1075;-3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6;&#1040;&#1041;&#1054;&#1058;&#1040;\!_&#1043;&#1048;&#1055;_!\!_&#1057;&#1084;&#1077;&#1090;&#1099;%20&#1085;&#1072;%20&#1087;&#1088;&#1086;&#1077;&#1082;&#1090;&#1080;&#1088;&#1086;&#1074;&#1072;&#1085;&#1080;&#1077;_!\&#1047;&#1072;&#1087;&#1072;&#1076;&#1085;&#1086;-&#1057;&#1080;&#1073;&#1080;&#1088;&#1089;&#1082;&#1072;&#1103;%20&#1078;.&#1076;\&#1040;&#1058;&#1057;%20&#1089;&#1090;.%20&#1041;&#1072;&#1088;&#1085;&#1072;&#1091;&#1083;\&#1044;&#1086;&#1075;&#1086;&#1074;&#1086;&#1088;\&#1044;&#1050;&#1057;&#1057;\&#1044;&#1086;&#1075;&#1086;&#1074;&#1086;&#1088;%20&#1040;&#1058;&#1057;%20&#1089;&#1090;.%20&#1041;&#1072;&#1088;&#1085;&#1072;&#1091;&#1083;2%2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p-file02\&#1086;&#1073;&#1097;&#1080;&#1081;%20&#1082;&#1072;&#1090;&#1072;&#1083;&#1086;&#1075;%20&#1092;&#1080;&#1083;&#1080;&#1072;&#1083;&#1072;\&#1043;&#1080;&#1087;\=&#1057;&#1077;&#1074;&#1077;&#1088;&#1086;-&#1050;&#1072;&#1074;&#1082;&#1072;&#1079;&#1089;&#1082;&#1072;&#1103;_&#1078;.&#1076;\%20&#1050;&#1088;&#1099;&#1084;&#1089;&#1082;&#1072;&#1103;%20-%20&#1050;&#1072;&#1074;&#1082;&#1072;&#1079;\&#1076;&#1086;&#1075;-&#1042;&#1054;&#1051;&#1057;-&#1050;&#1088;&#1099;&#1084;&#1089;&#1082;&#1072;&#1103;%20-%20&#1050;&#1072;&#1074;&#1082;&#1072;&#1079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!_&#1043;&#1048;&#1055;_!\!_&#1057;&#1084;&#1077;&#1090;&#1099;%20&#1085;&#1072;%20&#1087;&#1088;&#1086;&#1077;&#1082;&#1090;&#1080;&#1088;&#1086;&#1074;&#1072;&#1085;&#1080;&#1077;_!\&#1054;&#1082;&#1090;&#1103;&#1073;&#1088;&#1100;&#1089;&#1082;&#1072;&#1103;%20&#1078;.&#1076;\&#1059;&#1096;&#1082;&#1086;&#1074;&#1086;-&#1055;&#1088;&#1080;&#1084;&#1086;&#1088;&#1089;&#1082;-&#1042;&#1099;&#1073;&#1086;&#1088;&#1075;-&#1042;&#1099;&#1089;&#1086;&#1094;&#1082;\&#1076;&#1086;&#1075;--&#1087;&#1086;&#1083;&#1085;%20&#1055;&#1072;&#1074;&#1083;.-&#1053;&#1086;&#1074;.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!_&#1043;&#1048;&#1055;_!\&#1058;&#1088;&#1072;&#1085;&#1089;&#1090;&#1077;&#1083;&#1077;&#1082;&#1086;&#1084;\230813_&#1062;&#1057;&#1055;_&#1055;&#1077;&#1095;&#1086;&#1088;&#1099;-&#1055;&#1089;&#1082;&#1086;&#1074;&#1089;&#1082;&#1080;&#1077;_&#1042;&#1054;&#1051;&#1057;\&#1044;&#1086;&#1075;&#1086;&#1074;&#1086;&#1088;%20&#1087;&#1088;&#1086;&#1082;&#1083;&#1072;&#1076;&#1082;&#1072;\!_&#1057;&#1084;&#1077;&#1090;&#1099;%20&#1085;&#1072;%20&#1087;&#1088;&#1086;&#1077;&#1082;&#1090;&#1080;&#1088;&#1086;&#1074;&#1072;&#1085;&#1080;&#1077;_!\&#1054;&#1082;&#1090;&#1103;&#1073;&#1088;&#1100;&#1089;&#1082;&#1072;&#1103;%20&#1078;.&#1076;\&#1055;&#1072;&#1074;&#1083;&#1086;&#1074;&#1089;&#1082;-&#1053;&#1086;&#1074;&#1086;&#1083;&#1080;&#1089;&#1080;&#1085;&#1086;-&#1053;&#1086;&#1074;&#1075;&#1086;&#1088;&#1086;&#1076;\&#1076;&#1086;&#1075;--&#1087;&#1086;&#1083;&#1085;%20&#1055;&#1072;&#1074;&#1083;.-&#1053;&#1086;&#1074;.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p-file02\&#1086;&#1073;&#1097;&#1080;&#1081;%20&#1082;&#1072;&#1090;&#1072;&#1083;&#1086;&#1075;%20&#1092;&#1080;&#1083;&#1080;&#1072;&#1083;&#1072;\&#1047;&#1072;&#1094;&#1077;&#1087;&#1080;&#1085;&#1072;\&#1052;&#1086;&#1089;&#1082;&#1086;&#1074;&#1089;&#1082;&#1072;&#1103;%20&#1078;.%20&#1076;\2010\DWDM_&#1055;&#1072;&#1085;&#1082;&#1080;-&#1040;&#1076;&#1083;&#1077;&#1088;\&#1044;&#1086;&#1075;&#1086;&#1074;&#1086;&#1088;&#1099;\2010_&#1076;&#1086;&#1087;_GSM-R_&#1052;&#1086;&#1089;&#1082;&#1074;&#1072;-&#1055;&#1077;&#1090;&#1091;&#1096;&#1082;&#1080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p-file02\&#1086;&#1073;&#1097;&#1080;&#1081;%20&#1082;&#1072;&#1090;&#1072;&#1083;&#1086;&#1075;%20&#1092;&#1080;&#1083;&#1080;&#1072;&#1083;&#1072;\&#1056;&#1040;&#1041;&#1054;&#1058;&#1040;\!_&#1043;&#1048;&#1055;_!\!_&#1057;&#1084;&#1077;&#1090;&#1099;%20&#1085;&#1072;%20&#1087;&#1088;&#1086;&#1077;&#1082;&#1090;&#1080;&#1088;&#1086;&#1074;&#1072;&#1085;&#1080;&#1077;_!\&#1057;&#1077;&#1074;&#1077;&#1088;&#1086;-&#1050;&#1072;&#1074;&#1082;&#1072;&#1079;&#1089;&#1082;&#1072;&#1103;%20&#1078;.&#1076;\&#1040;&#1058;&#1057;%20&#1089;&#1090;.%20&#1040;&#1088;&#1084;&#1072;&#1074;&#1080;&#1088;\&#1044;&#1086;&#1075;&#1086;&#1074;&#1086;&#1088;\&#1044;&#1086;&#1075;&#1086;&#1074;&#1086;&#1088;%20&#1040;&#1058;&#1057;%20&#1089;&#1090;.%20&#1040;&#1088;&#1084;&#1072;&#1074;&#1080;&#1088;2%2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43;&#1080;&#1087;\=&#1057;&#1077;&#1074;&#1077;&#1088;&#1086;-&#1050;&#1072;&#1074;&#1082;&#1072;&#1079;&#1089;&#1082;&#1072;&#1103;_&#1078;.&#1076;\___&#1057;&#1059;&#1057;%20&#1056;&#1086;&#1089;&#1090;&#1086;&#1074;\&#1076;&#1086;&#1075;-&#1057;&#1059;&#1057;-&#1056;&#1086;&#1089;&#1090;&#1086;&#1074;-&#1058;&#1058;&#105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43;&#1080;&#1087;\=&#1057;&#1077;&#1074;&#1077;&#1088;&#1086;-&#1050;&#1072;&#1074;&#1082;&#1072;&#1079;&#1089;&#1082;&#1072;&#1103;_&#1078;.&#1076;\___&#1057;&#1059;&#1057;%20&#1056;&#1086;&#1089;&#1090;&#1086;&#1074;\&#1057;&#1091;&#1073;\&#1076;&#1086;&#1075;-&#1057;&#1059;&#1057;-&#1056;&#1086;&#1089;&#1090;&#1086;&#1074;-&#1058;&#1057;&#1055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43;&#1080;&#1087;\=&#1042;&#1086;&#1089;&#1090;&#1086;&#1095;&#1085;&#1086;-&#1057;&#1080;&#1073;&#1080;&#1088;&#1089;&#1082;&#1072;&#1103;_&#1078;.&#1076;\_&#1047;&#1072;&#1084;&#1077;&#1085;&#1072;%20&#1082;&#1072;&#1073;&#1077;&#1083;&#1103;\III%20&#1101;&#1090;&#1072;&#1087;\&#1076;&#1086;&#1075;-&#1042;&#1054;&#1051;&#1057;-&#1058;&#1058;&#1050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!_&#1043;&#1048;&#1055;_!\&#1058;&#1088;&#1072;&#1085;&#1089;&#1090;&#1077;&#1083;&#1077;&#1082;&#1086;&#1084;\230813_&#1062;&#1057;&#1055;_&#1055;&#1077;&#1095;&#1086;&#1088;&#1099;-&#1055;&#1089;&#1082;&#1086;&#1074;&#1089;&#1082;&#1080;&#1077;_&#1042;&#1054;&#1051;&#1057;\&#1044;&#1086;&#1075;&#1086;&#1074;&#1086;&#1088;%20&#1087;&#1088;&#1086;&#1082;&#1083;&#1072;&#1076;&#1082;&#1072;\&#1043;&#1080;&#1087;\=&#1042;&#1086;&#1089;&#1090;&#1086;&#1095;&#1085;&#1086;-&#1057;&#1080;&#1073;&#1080;&#1088;&#1089;&#1082;&#1072;&#1103;_&#1078;.&#1076;\_&#1047;&#1072;&#1084;&#1077;&#1085;&#1072;%20&#1082;&#1072;&#1073;&#1077;&#1083;&#1103;\III%20&#1101;&#1090;&#1072;&#1087;\&#1076;&#1086;&#1075;-&#1042;&#1054;&#1051;&#1057;-&#1058;&#1058;&#1050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41;&#1072;&#1085;&#1082;&#1080;\&#1062;&#1077;&#1085;&#1090;&#1088;&#1086;&#1073;&#1072;&#1085;&#1082;\&#1053;&#1080;&#1078;&#1085;&#1080;&#1081;%20&#1053;&#1086;&#1074;&#1075;&#1086;&#1088;&#1086;&#1076;\&#1055;&#1088;&#1086;&#1077;&#1082;&#1090;&#1085;&#1099;&#1077;%20&#1088;&#1072;&#1073;&#1086;&#1090;&#1099;\&#1051;&#1042;&#1057;\&#1057;&#1050;&#1057;\&#1043;&#1059;%20&#1062;&#1041;\&#1054;&#1089;&#1090;&#1072;&#1090;&#1082;&#1080;%20&#1082;&#1086;&#1084;&#1087;&#1083;&#1077;&#1082;&#1089;&#1072;\Upgrade%2025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56;&#1040;&#1041;&#1054;&#1058;&#1040;\!_&#1043;&#1048;&#1055;_!\!_&#1057;&#1084;&#1077;&#1090;&#1099;%20&#1085;&#1072;%20&#1087;&#1088;&#1086;&#1077;&#1082;&#1090;&#1080;&#1088;&#1086;&#1074;&#1072;&#1085;&#1080;&#1077;_!\&#1047;&#1072;&#1087;&#1072;&#1076;&#1085;&#1086;-&#1057;&#1080;&#1073;&#1080;&#1088;&#1089;&#1082;&#1072;&#1103;%20&#1078;.&#1076;\&#1040;&#1058;&#1057;%20&#1089;&#1090;.%20&#1041;&#1072;&#1088;&#1085;&#1072;&#1091;&#1083;\&#1044;&#1086;&#1075;&#1086;&#1074;&#1086;&#1088;\&#1044;&#1050;&#1057;&#1057;\&#1044;&#1086;&#1075;&#1086;&#1074;&#1086;&#1088;%20&#1040;&#1058;&#1057;%20&#1089;&#1090;.%20&#1041;&#1072;&#1088;&#1085;&#1072;&#1091;&#1083;2%2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60;&#1083;&#1077;&#1096;&#1082;&#1072;\&#1054;&#1083;&#1080;&#1084;&#1087;&#1080;&#1072;&#1076;&#1072;\&#1054;&#1058;%20&#1050;&#1040;&#1058;&#1048;%2020_01_2010\27_01_2010\&#1057;&#1074;_&#1089;&#1084;_&#1057;&#1057;2\!_&#1043;&#1048;&#1055;_!\!_&#1057;&#1084;&#1077;&#1090;&#1099;%20&#1085;&#1072;%20&#1087;&#1088;&#1086;&#1077;&#1082;&#1090;&#1080;&#1088;&#1086;&#1074;&#1072;&#1085;&#1080;&#1077;_!\&#1054;&#1082;&#1090;&#1103;&#1073;&#1088;&#1100;&#1089;&#1082;&#1072;&#1103;%20&#1078;.&#1076;\&#1089;&#1090;.%20&#1057;&#1087;&#1080;&#1088;&#1086;&#1074;&#1086;\&#1057;&#1084;&#1077;&#1090;&#1099;_&#1089;&#1074;&#1103;&#1079;&#1100;_&#1057;&#1087;&#1080;&#1088;&#1086;&#1074;&#1086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44;&#1057;\&#1041;&#1091;&#1092;&#1077;&#1088;&#1054;&#1073;&#1084;&#1077;&#1085;&#1072;\&#1048;&#1074;&#1072;&#1085;&#1086;&#1074;\&#1048;&#1074;&#1072;&#1085;&#1086;&#1074;\&#1086;&#1090;%20&#1063;&#1077;&#1088;&#1077;&#1087;&#1072;&#1085;&#1086;&#1074;&#1072;\15%20&#1079;&#1072;&#1073;&#1072;&#1081;&#1082;&#1072;&#1083;&#1100;&#1089;&#1082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!_&#1043;&#1048;&#1055;_!\&#1058;&#1088;&#1072;&#1085;&#1089;&#1090;&#1077;&#1083;&#1077;&#1082;&#1086;&#1084;\230813_&#1062;&#1057;&#1055;_&#1055;&#1077;&#1095;&#1086;&#1088;&#1099;-&#1055;&#1089;&#1082;&#1086;&#1074;&#1089;&#1082;&#1080;&#1077;_&#1042;&#1054;&#1051;&#1057;\&#1044;&#1086;&#1075;&#1086;&#1074;&#1086;&#1088;%20&#1087;&#1088;&#1086;&#1082;&#1083;&#1072;&#1076;&#1082;&#1072;\&#1044;&#1057;\&#1041;&#1091;&#1092;&#1077;&#1088;&#1054;&#1073;&#1084;&#1077;&#1085;&#1072;\&#1048;&#1074;&#1072;&#1085;&#1086;&#1074;\&#1048;&#1074;&#1072;&#1085;&#1086;&#1074;\&#1086;&#1090;%20&#1063;&#1077;&#1088;&#1077;&#1087;&#1072;&#1085;&#1086;&#1074;&#1072;\15%20&#1079;&#1072;&#1073;&#1072;&#1081;&#1082;&#1072;&#1083;&#1100;&#1089;&#1082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Clients\&#1055;&#1088;&#1086;&#1084;&#1099;&#1096;&#1083;&#1077;&#1085;&#1085;&#1099;&#1077;%20&#1087;&#1088;&#1077;&#1076;&#1087;&#1088;&#1080;&#1103;&#1090;&#1080;&#1103;\&#1057;&#1074;&#1077;&#1088;&#1076;&#1083;&#1086;&#1074;&#1089;&#1082;&#1072;&#1103;%20&#1046;&#1044;\&#1055;&#1088;&#1086;&#1077;&#1082;&#1090;&#1085;&#1099;&#1077;%20&#1088;&#1072;&#1073;&#1086;&#1090;&#1099;\&#1053;&#1054;&#1044;-2\&#1051;&#1042;&#1057;\&#1057;&#1050;&#1057;\11-98\Cr%20&#1080;&#1079;&#1084;.2_&#1053;&#1054;&#1044;-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p-file02\&#1086;&#1073;&#1097;&#1080;&#1081;%20&#1082;&#1072;&#1090;&#1072;&#1083;&#1086;&#1075;%20&#1092;&#1080;&#1083;&#1080;&#1072;&#1083;&#1072;\&#1043;&#1080;&#1087;\=&#1054;&#1082;&#1090;&#1103;&#1073;&#1088;&#1100;&#1089;&#1082;&#1072;&#1103;_&#1078;.&#1076;\%20&#1062;&#1041;&#1047;%20&#1057;&#1055;&#1073;-&#1052;&#1086;&#1089;&#1082;&#1074;&#1072;\&#1044;&#1050;&#1057;&#1057;\&#1057;&#1055;-&#1050;,%20&#1058;-&#1052;&#1052;,%20&#1054;-&#1040;,%20&#1045;&#1057;&#1062;&#1042;&#1057;&#1044;\&#1044;&#1086;&#1075;&#1086;&#1074;&#1086;&#1088;&#1072;\&#1043;&#1080;&#1087;\=&#1042;&#1086;&#1089;&#1090;&#1086;&#1095;&#1085;&#1086;-&#1057;&#1080;&#1073;&#1080;&#1088;&#1089;&#1082;&#1072;&#1103;_&#1078;.&#1076;\=&#1058;&#1072;&#1081;&#1096;&#1077;&#1090;-&#1061;&#1072;&#1085;&#1080;\&#1051;&#1080;&#1085;&#1077;&#1081;&#1085;&#1099;&#1077;%20&#1090;&#1088;&#1072;&#1082;&#1090;\&#1076;&#1086;&#1075;-373&#1076;-&#1054;&#1058;&#1057;-gjky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p-file02\&#1086;&#1073;&#1097;&#1080;&#1081;%20&#1082;&#1072;&#1090;&#1072;&#1083;&#1086;&#1075;%20&#1092;&#1080;&#1083;&#1080;&#1072;&#1083;&#1072;\&#1043;&#1080;&#1087;\=&#1054;&#1082;&#1090;&#1103;&#1073;&#1088;&#1100;&#1089;&#1082;&#1072;&#1103;_&#1078;.&#1076;\%20&#1062;&#1041;&#1047;%20&#1057;&#1055;&#1073;-&#1052;&#1086;&#1089;&#1082;&#1074;&#1072;\&#1044;&#1050;&#1057;&#1057;\&#1057;&#1055;-&#1050;,%20&#1058;-&#1052;&#1052;,%20&#1054;-&#1040;,%20&#1045;&#1057;&#1062;&#1042;&#1057;&#1044;\&#1044;&#1086;&#1075;&#1086;&#1074;&#1086;&#1088;&#1072;\&#1056;&#1072;&#1073;&#1086;&#1090;&#1072;-&#1043;&#1058;&#1057;&#1057;\&#1043;&#1080;&#1087;\&#1043;&#1080;&#1087;\=&#1042;&#1086;&#1089;&#1090;&#1086;&#1095;&#1085;&#1086;-&#1057;&#1080;&#1073;&#1080;&#1088;&#1089;&#1082;&#1072;&#1103;_&#1078;.&#1076;\=&#1058;&#1072;&#1081;&#1096;&#1077;&#1090;-&#1061;&#1072;&#1085;&#1080;\&#1051;&#1080;&#1085;&#1077;&#1081;&#1085;&#1099;&#1077;%20&#1090;&#1088;&#1072;&#1082;&#1090;\&#1076;&#1086;&#1075;-373&#1076;-&#1054;&#1058;&#1057;-gjky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89;&#1085;&#1072;&#1095;\&#1052;&#1086;&#1081;%20&#1076;&#1086;&#1075;&#1086;&#1074;&#1086;&#1088;\&#1056;&#1077;&#1091;&#1090;&#1089;&#1082;&#1072;&#1103;\8637%20&#1063;&#1077;&#1084;&#1089;&#1082;&#1072;&#1103;%20-&#1074;&#1086;&#1082;&#1079;&#1072;&#1083;\8250%20&#1069;&#1085;&#1077;&#1088;&#1075;&#1077;&#1090;&#1080;&#1095;.&#1087;&#1072;&#1089;&#1087;&#1086;&#1088;&#1090;.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Clients\WORK\&#1057;&#1080;&#1073;&#1085;&#1077;&#1092;&#1090;&#1077;&#1087;&#1088;&#1086;&#1074;&#1086;&#1076;\&#1056;&#1072;&#1079;&#1074;&#1080;&#1090;&#1080;&#1077;%20&#1051;&#1042;&#1057;%20&#1062;&#1044;&#1059;%20(&#1073;&#1077;&#1079;%20&#1084;&#1072;&#1088;&#1096;&#1088;&#1091;&#1090;&#1080;&#1079;&#1072;&#1090;&#1086;&#1088;&#1086;&#1074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43;&#1080;&#1087;\=&#1047;&#1072;&#1073;&#1072;&#1081;&#1082;&#1072;&#1083;&#1100;&#1089;&#1082;&#1072;&#1103;%20_&#1078;.&#1076;\_&#1061;&#1072;&#1088;&#1072;&#1085;&#1086;&#1088;-&#1055;&#1088;&#1080;&#1072;&#1088;&#1075;&#1091;&#1085;&#1089;&#1082;-&#1050;&#1088;&#1072;&#1089;&#1085;&#1086;&#1082;&#1072;&#1084;&#1077;&#1085;&#1089;&#1082;\&#1085;-&#1079;-&#1061;&#1088;-&#1055;&#1088;-&#1050;&#1088;-&#1050;&#1086;&#1088;&#1088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!_&#1043;&#1048;&#1055;_!\&#1058;&#1088;&#1072;&#1085;&#1089;&#1090;&#1077;&#1083;&#1077;&#1082;&#1086;&#1084;\230813_&#1062;&#1057;&#1055;_&#1055;&#1077;&#1095;&#1086;&#1088;&#1099;-&#1055;&#1089;&#1082;&#1086;&#1074;&#1089;&#1082;&#1080;&#1077;_&#1042;&#1054;&#1051;&#1057;\&#1044;&#1086;&#1075;&#1086;&#1074;&#1086;&#1088;%20&#1087;&#1088;&#1086;&#1082;&#1083;&#1072;&#1076;&#1082;&#1072;\&#1043;&#1080;&#1087;\=&#1047;&#1072;&#1073;&#1072;&#1081;&#1082;&#1072;&#1083;&#1100;&#1089;&#1082;&#1072;&#1103;%20_&#1078;.&#1076;\_&#1061;&#1072;&#1088;&#1072;&#1085;&#1086;&#1088;-&#1055;&#1088;&#1080;&#1072;&#1088;&#1075;&#1091;&#1085;&#1089;&#1082;-&#1050;&#1088;&#1072;&#1089;&#1085;&#1086;&#1082;&#1072;&#1084;&#1077;&#1085;&#1089;&#1082;\&#1085;-&#1079;-&#1061;&#1088;-&#1055;&#1088;-&#1050;&#1088;-&#1050;&#1086;&#1088;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GD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p-file02\&#1086;&#1073;&#1097;&#1080;&#1081;%20&#1082;&#1072;&#1090;&#1072;&#1083;&#1086;&#1075;%20&#1092;&#1080;&#1083;&#1080;&#1072;&#1083;&#1072;\&#1056;&#1072;&#1073;&#1086;&#1095;&#1072;&#1103;%20&#1076;&#1086;&#1082;&#1091;&#1084;&#1077;&#1085;&#1090;&#1072;&#1094;&#1080;&#1103;\!!!_&#1054;&#1073;&#1098;&#1077;&#1082;&#1090;&#1099;_2009\&#1044;&#1074;&#1091;&#1093;&#1087;&#1091;&#1090;&#1085;&#1099;&#1077;%20&#1074;&#1089;&#1090;&#1072;&#1074;&#1082;&#1080;\&#1071;&#1082;&#1086;&#1088;&#1085;&#1072;&#1103;%20&#1065;&#1077;&#1083;&#1100;-&#1051;&#1086;&#1086;\!!!_&#1080;&#1079;%20&#1076;&#1086;&#1084;&#1072;_1-04-09\&#1089;&#1084;&#1077;&#1090;&#1099;_&#1086;&#1090;_&#1089;&#1084;&#1077;&#1078;&#1085;&#1080;&#1082;&#1086;&#1074;\&#1051;&#1086;&#1086;-&#1071;&#1082;&#1086;&#1085;&#1072;&#1103;%20&#1065;&#1077;&#1083;&#1100;%20&#1089;&#1074;&#1103;&#1079;&#1100;\&#1089;&#1084;&#1077;&#1090;&#1099;%20%20&#1061;&#1086;&#1089;&#1090;&#1072;_&#1040;&#1076;&#1083;&#1077;&#1088;\&#1057;&#1052;_18-3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te_salamahin\&#1056;&#1072;&#1073;&#1086;&#1090;&#1072;\DWG\&#1063;&#1080;&#1090;&#1072;\1653\&#1057;&#1084;&#1077;&#1090;&#1099;%20&#1055;&#1048;&#1056;\&#1055;&#1077;&#1088;&#1077;&#1087;&#1080;&#1089;&#1082;&#1072;\&#1054;&#1090;%20&#1040;&#1082;&#1095;&#1091;&#1088;&#1080;&#1085;&#1072;\&#1063;&#1080;&#1090;&#1072;_&#1055;&#1048;&#1056;_&#1055;&#1054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p-file02\&#1086;&#1073;&#1097;&#1080;&#1081;%20&#1082;&#1072;&#1090;&#1072;&#1083;&#1086;&#1075;%20&#1092;&#1080;&#1083;&#1080;&#1072;&#1083;&#1072;\&#1043;&#1080;&#1087;\=&#1057;&#1077;&#1074;&#1077;&#1088;&#1086;-&#1050;&#1072;&#1074;&#1082;&#1072;&#1079;&#1089;&#1082;&#1072;&#1103;_&#1078;.&#1076;\___&#1057;&#1059;&#1057;%20&#1056;&#1086;&#1089;&#1090;&#1086;&#1074;\&#1076;&#1086;&#1075;-&#1057;&#1059;&#1057;-&#1056;&#1086;&#1089;&#1090;&#1086;&#1074;-&#1058;&#1058;&#1050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2;&#1086;&#1080;%20&#1076;&#1086;&#1082;&#1091;&#1084;&#1077;&#1085;&#1090;&#1099;\&#1047;&#1072;&#1073;&#1072;&#1081;&#1082;&#1072;&#1083;&#1100;&#1089;&#1082;&#1072;&#1103;\&#1041;&#1091;&#1081;-&#1043;&#1072;&#1083;&#1080;&#1095;%20&#1089;&#1084;&#1077;&#1090;&#1099;%20&#1082;%20&#1076;&#1086;&#1075;&#1086;&#1074;&#1086;&#1088;&#1091;%20(&#1040;&#1041;&#1058;&#1062;+Ebilock)\&#1041;&#1091;&#1081;-&#1043;&#1072;&#1083;&#1080;&#1095;%20&#1089;&#1084;&#1077;&#1090;&#1099;%20&#1082;%20&#1076;&#1086;&#1075;&#1086;&#1074;&#1086;&#1088;&#1091;%20(&#1040;&#1041;&#1058;&#1062;+Ebilock)\&#1044;&#1086;&#1075;&#1086;&#1074;&#1086;&#1088;&#1099;,%20&#1089;&#1084;&#1077;&#1090;&#1099;\&#1060;&#1086;&#1088;&#1084;&#1072;%203&#1055;\&#1041;&#1086;&#1083;&#1086;&#1075;&#1086;&#1077;%20&#1089;&#1084;&#1077;&#1090;&#1099;%20&#1043;&#1048;&#1055;&#1072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2;&#1086;&#1080;%20&#1076;&#1086;&#1082;&#1091;&#1084;&#1077;&#1085;&#1090;&#1099;\&#1042;&#1086;&#1088;&#1082;&#1091;&#1090;&#1072;-&#1048;&#1085;&#1090;&#1072;\&#1042;&#1086;&#1088;&#1082;&#1091;&#1090;&#1072;-&#1048;&#1085;&#1090;&#1072;\&#1044;&#1086;&#1075;&#1086;&#1074;&#1086;&#1088;&#1099;,%20&#1089;&#1084;&#1077;&#1090;&#1099;\&#1060;&#1086;&#1088;&#1084;&#1072;%203&#1055;\&#1041;&#1086;&#1083;&#1086;&#1075;&#1086;&#1077;%20&#1089;&#1084;&#1077;&#1090;&#1099;%20&#1043;&#1048;&#1055;&#1072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mofeeva_u\&#1086;&#1073;&#1084;&#1077;&#1085;\Documents%20and%20Settings\Pavlov\Local%20Settings\Temporary%20Internet%20Files\Content.IE5\5O8V5XK1\v5&#1044;&#1086;&#1075;&#1052;&#1086;&#1089;&#1082;&#1074;&#1072;-&#1050;&#1083;&#1080;&#1085;1&#1055;&#1050;040823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2;&#1086;&#1080;%20&#1076;&#1086;&#1082;&#1091;&#1084;&#1077;&#1085;&#1090;&#1099;\&#1047;&#1072;&#1073;&#1072;&#1081;&#1082;&#1072;&#1083;&#1100;&#1089;&#1082;&#1072;&#1103;\&#1041;&#1091;&#1081;-&#1043;&#1072;&#1083;&#1080;&#1095;%20&#1089;&#1084;&#1077;&#1090;&#1099;%20&#1082;%20&#1076;&#1086;&#1075;&#1086;&#1074;&#1086;&#1088;&#1091;%20(&#1040;&#1041;&#1058;&#1062;+Ebilock)\&#1041;&#1091;&#1081;-&#1043;&#1072;&#1083;&#1080;&#1095;%20&#1089;&#1084;&#1077;&#1090;&#1099;%20&#1082;%20&#1076;&#1086;&#1075;&#1086;&#1074;&#1086;&#1088;&#1091;%20(&#1040;&#1041;&#1058;&#1062;+Ebilock)\&#1044;&#1086;&#1075;&#1086;&#1074;&#1086;&#1088;&#1099;,%20&#1089;&#1084;&#1077;&#1090;&#1099;\&#1060;&#1086;&#1088;&#1084;&#1072;%203&#1055;\&#1041;&#1054;&#1051;&#1042;&#1040;&#1053;&#1050;&#1040;%20&#1044;&#1051;&#1071;%20&#1057;&#1052;&#1045;&#1058;&#1067;%20&#1060;3&#1055;%20&#1069;&#1062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2;&#1086;&#1080;%20&#1076;&#1086;&#1082;&#1091;&#1084;&#1077;&#1085;&#1090;&#1099;\&#1042;&#1086;&#1088;&#1082;&#1091;&#1090;&#1072;-&#1048;&#1085;&#1090;&#1072;\&#1042;&#1086;&#1088;&#1082;&#1091;&#1090;&#1072;-&#1048;&#1085;&#1090;&#1072;\&#1044;&#1086;&#1075;&#1086;&#1074;&#1086;&#1088;&#1099;,%20&#1089;&#1084;&#1077;&#1090;&#1099;\&#1060;&#1086;&#1088;&#1084;&#1072;%203&#1055;\&#1041;&#1054;&#1051;&#1042;&#1040;&#1053;&#1050;&#1040;%20&#1044;&#1051;&#1071;%20&#1057;&#1052;&#1045;&#1058;&#1067;%20&#1060;3&#1055;%20&#1069;&#1062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skova_un\&#1086;&#1073;&#1084;&#1077;&#1085;\WINDOWS\Temp\Temporary%20Internet%20Files\OLKDF\&#1056;&#1072;&#1073;&#1086;&#1090;&#1072;&#1053;&#1072;&#1076;&#1044;&#1086;&#1075;&#1086;&#1074;07\&#1053;&#1086;&#1074;&#1099;&#1077;&#1059;&#1095;&#1072;&#1089;&#1090;&#1082;&#1080;&#1043;&#1086;&#1088;&#1100;&#1082;&#1086;&#1074;&#1089;&#1082;&#1086;&#1081;\&#1056;&#1072;&#1089;&#1095;&#1077;&#1090;&#1057;&#1090;&#1086;&#1080;&#1084;&#1057;&#1090;&#1072;&#1088;&#1042;&#1077;&#1088;&#1089;&#1080;&#1077;&#1081;\v7D&#1076;&#1094;_&#1055;&#1077;&#1090;&#1091;&#1096;&#1082;&#1080;_&#1053;&#1086;&#1074;&#1082;&#1080;070506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185.131\f\&#1044;&#1089;7\proekt\BIZCENTR\TENDER\SPECIF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p-file02\&#1086;&#1073;&#1097;&#1080;&#1081;%20&#1082;&#1072;&#1090;&#1072;&#1083;&#1086;&#1075;%20&#1092;&#1080;&#1083;&#1080;&#1072;&#1083;&#1072;\&#1043;&#1080;&#1087;\=&#1042;&#1086;&#1089;&#1090;&#1086;&#1095;&#1085;&#1086;-&#1057;&#1080;&#1073;&#1080;&#1088;&#1089;&#1082;&#1072;&#1103;_&#1078;.&#1076;\___&#1045;&#1044;&#1062;&#1059;\&#1085;-&#1079;-303-&#1073;&#1077;&#1079;%20&#1057;&#1058;&#1040;&#1050;&#1057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zhenkova\Temp\Documents%20and%20Settings\vvp\My%20Documents\&#1042;&#1053;&#1048;&#1048;&#1040;&#1057;\&#1057;&#1062;&#1041;\&#1069;&#1062;\&#1050;&#1072;&#1074;&#1082;&#1072;&#1079;\2%20&#1086;&#1095;&#1077;&#1088;&#1077;&#1076;&#1100;\200601%20&#1076;&#1086;&#1075;&#1086;&#1074;&#1086;&#1088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FUL\RENAT\STATVZ0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\W\Documents%20and%20Settings\vvp\My%20Documents\&#1042;&#1053;&#1048;&#1048;&#1040;&#1057;\&#1043;&#1048;&#1055;\&#1056;&#1077;&#1082;&#1074;&#1080;&#1079;&#1080;&#1090;&#1099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86;&#1080;%20&#1076;&#1086;&#1082;&#1091;&#1084;&#1077;&#1085;&#1090;&#1099;\&#1057;&#1052;&#1045;&#1058;&#1067;\&#1057;&#1052;&#1045;&#1058;&#1067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6;&#1040;&#1041;&#1054;&#1058;&#1040;\&#1059;&#1063;&#1040;&#1057;&#1058;&#1050;&#1048;\&#1050;&#1055;-&#1057;&#1057;-&#1057;&#1084;_&#1047;&#1072;&#1075;_14051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mp\bat\&#1050;&#1085;&#1080;&#1075;&#1072;2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gt\GROUP\&#1052;&#1086;&#1080;%20&#1044;&#1086;&#1082;&#1091;&#1084;&#1077;&#1085;&#1090;&#1099;\&#1040;&#1095;&#1080;&#1085;&#1089;&#1082;-&#1047;&#1077;&#1083;&#1077;&#1076;&#1077;&#1077;&#1074;&#1086;\&#1044;&#1086;&#1075;&#1086;&#1074;&#1086;&#1088;%202002\&#1055;&#1048;&#1056;1288%20&#1076;&#1083;&#1103;%20&#1087;&#1077;&#1095;&#1072;&#1090;&#1080;%2017-10-02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tp\nolfn_grp\KAP\&#1057;&#1059;&#1057;&#1051;&#1054;&#1042;&#1054;\1212-2-1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gt\GROUP\&#1052;&#1086;&#1080;%20&#1044;&#1086;&#1082;&#1091;&#1084;&#1077;&#1085;&#1090;&#1099;\&#1040;&#1095;&#1080;&#1085;&#1089;&#1082;-&#1047;&#1077;&#1083;&#1077;&#1076;&#1077;&#1077;&#1074;&#1086;\&#1044;&#1086;&#1075;&#1086;&#1074;&#1086;&#1088;%202002\&#1055;&#1048;&#1056;1288%20&#1087;&#1086;&#1089;&#1083;&#1077;&#1076;&#1085;&#1103;&#1103;%20&#1082;&#1086;&#1088;&#1088;%2004-10-02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mofeeva_u\&#1086;&#1073;&#1084;&#1077;&#1085;\KAP\&#1047;&#1040;&#1041;&#1040;&#1049;&#1050;&#1040;&#1051;\&#1063;&#1080;&#1090;&#1072;%20-%20&#1071;&#1073;&#1083;&#1086;&#1085;&#1086;&#1074;&#1072;&#1103;\1120.7.&#1082;&#1086;&#1088;&#1088;%20&#1063;&#1080;&#1090;-&#1071;&#1073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A\all_docs\1212.2\&#1057;&#1059;&#1057;&#1051;&#1054;&#1042;&#1054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te_salamahin\&#1056;&#1072;&#1073;&#1086;&#1090;&#1072;\PNN\&#1047;&#1040;&#1041;&#1046;&#1044;\&#1054;%20&#1041;%20&#1061;%20&#1054;%20&#1044;\1620_&#1054;&#1073;&#1093;&#1086;&#1076;%20&#1095;&#1080;&#1090;&#1099;\KAP\&#1047;&#1040;&#1041;&#1040;&#1049;&#1050;&#1040;&#1051;\&#1063;&#1080;&#1090;&#1072;%20-%20&#1071;&#1073;&#1083;&#1086;&#1085;&#1086;&#1074;&#1072;&#1103;\1120.7.&#1082;&#1086;&#1088;&#1088;%20&#1063;&#1080;&#1090;-&#1071;&#1073;&#1083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mofeeva_u\&#1086;&#1073;&#1084;&#1077;&#1085;\&#1052;&#1086;&#1080;%20&#1044;&#1086;&#1082;&#1091;&#1084;&#1077;&#1085;&#1090;&#1099;\&#1040;&#1095;&#1080;&#1085;&#1089;&#1082;-&#1047;&#1077;&#1083;&#1077;&#1076;&#1077;&#1077;&#1074;&#1086;\&#1044;&#1086;&#1075;&#1086;&#1074;&#1086;&#1088;%202002\&#1055;&#1048;&#1056;1288%20&#1087;&#1086;&#1089;&#1083;&#1077;&#1076;&#1085;&#1103;&#1103;%20&#1082;&#1086;&#1088;&#1088;%2004-10-02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55;&#1048;&#1056;\&#1040;&#1055;&#1050;%20&#1044;&#1050;\&#1040;&#1055;&#1050;%20&#1044;&#1082;%20&#1040;&#1095;&#1080;&#1085;&#1089;&#1082;\&#1040;&#1063;&#1048;&#1053;&#1057;&#1050;-&#1059;&#1046;&#1059;&#1056;\&#1043;&#1058;&#1057;&#1057;%20&#1040;&#1095;&#1080;&#1085;&#1089;&#1082;-&#1059;&#1078;&#1091;&#1088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mofeeva_u\&#1086;&#1073;&#1084;&#1077;&#1085;\&#1044;&#1054;&#1043;&#1054;&#1042;&#1054;&#1056;&#1040;\1120,4%20&#1044;&#1086;&#1087;%206%2016.07.08\KAP\&#1047;&#1072;&#1073;&#1072;&#1081;&#1082;&#1072;&#1083;&#1100;&#1077;\&#1063;&#1080;&#1090;&#1072;-&#1071;&#1073;&#1083;&#1086;&#1085;&#1086;&#1074;&#1072;&#1103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40;&#1058;\&#1041;&#1091;&#1092;&#1077;&#1088;&#1054;&#1073;&#1084;&#1077;&#1085;&#1072;\&#1055;&#1077;&#1089;&#1090;&#1088;&#1080;&#1082;&#1086;&#1074;\&#1055;&#1077;&#1089;&#1090;&#1088;&#1080;&#1082;&#1086;&#1074;\&#1041;&#1086;&#1083;&#1086;&#1075;&#1086;&#1077;%20&#1089;&#1084;&#1077;&#1090;&#1099;%20&#1043;&#1048;&#1055;&#1072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64;\&#1041;&#1091;&#1092;&#1077;&#1088;&#1054;&#1073;&#1084;&#1077;&#1085;&#1072;\&#1041;&#1088;&#1047;&#1072;&#1094;&#1077;&#1087;&#1080;&#1085;&#1086;&#1081;\&#1075;&#1088;.&#1052;&#1080;&#1090;&#1080;&#1090;&#1077;&#1083;&#1091;\&#1051;&#1099;&#1076;&#1080;&#1085;\&#1050;-&#1053;\&#1050;\3&#1055;_&#1050;&#1072;&#1085;&#1072;&#1096;-%20&#1085;&#1054;&#1042;&#1054;&#1063;&#1045;&#1041;&#1054;&#1050;&#1057;&#1040;&#1056;&#1057;&#1050;.xlsm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184.186\&#1086;&#1073;&#1084;&#1077;&#1085;\&#1053;&#1054;&#1042;&#1054;&#1058;&#1056;&#1045;&#1050;\2006\&#1056;&#1072;&#1089;&#1089;&#1095;&#1077;&#1090;%20&#1089;&#1090;&#1086;&#1080;&#1084;%20&#1055;&#1054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mofeeva_u\&#1086;&#1073;&#1084;&#1077;&#1085;\14_&#1044;&#1086;&#1075;&#1086;&#1074;&#1086;&#1088;\2013%20&#1075;&#1086;&#1076;\5015-11.2_&#1040;&#1053;%20&#1061;&#1072;&#1088;&#1072;&#1085;&#1086;&#1088;-83\&#1058;&#1043;&#1058;\&#1055;&#1086;&#1074;&#1086;&#1088;&#1080;&#1085;&#1086;\&#1050;&#1086;&#1087;&#1080;&#1103;%20876&#1082;&#1084;.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55;&#1048;&#1056;\&#1040;&#1055;&#1050;%20&#1044;&#1050;\&#1040;&#1055;&#1050;%20&#1044;&#1082;%20&#1040;&#1095;&#1080;&#1085;&#1089;&#1082;\&#1059;&#1046;&#1059;&#1056;-&#1050;&#1040;&#1055;&#1063;&#1040;&#1051;&#1067;\&#1043;&#1058;&#1057;&#1057;-&#1059;&#1078;&#1091;&#1088;-&#1050;&#1072;&#1087;&#1095;&#1072;&#1083;&#1099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\W\public\&#1042;&#1053;&#1048;&#1048;&#1040;&#1057;\&#1057;&#1062;&#1041;\&#1069;&#1062;\200401%20&#1064;&#1077;&#1076;&#1086;&#1082;\200401%20&#1064;&#1077;&#1076;&#1086;&#1082;%20&#1076;&#1086;&#1075;&#1086;&#1074;&#1086;&#108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INDOWS\Temporary%20Internet%20Files\OLKD0A3\24A022000-&#1058;&#1056;&#1055;2-&#1057;&#1057;\&#1086;&#1090;%20&#1055;&#1077;&#1090;&#1091;&#1093;&#1086;&#1074;&#1072;\24A022000-&#1058;&#1056;&#1055;2-&#1057;&#1057;\Dogs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dutka_im\AppData\Local\Temp\Rar$DI14.421\&#8470;%202.2%20&#1057;&#1084;&#1077;&#1090;&#1072;%20&#1055;&#1080;&#1056;%20&#1048;&#1057;&#1057;&#1054;%20&#1045;&#1082;&#1072;&#1090;&#1077;&#1088;&#1080;&#1085;&#1086;&#1089;&#1083;&#1072;&#1074;&#1082;&#1072;%20&#1054;&#1054;&#1056;%20&#1058;&#1088;&#1091;&#1073;&#1072;%20&#1082;&#1084;%207945.xlsm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p-file02\&#1086;&#1073;&#1097;&#1080;&#1081;%20&#1082;&#1072;&#1090;&#1072;&#1083;&#1086;&#1075;%20&#1092;&#1080;&#1083;&#1080;&#1072;&#1083;&#1072;\&#1043;&#1080;&#1087;\=&#1054;&#1082;&#1090;&#1103;&#1073;&#1088;&#1100;&#1089;&#1082;&#1072;&#1103;_&#1078;.&#1076;\%20&#1062;&#1041;&#1047;%20&#1057;&#1055;&#1073;-&#1052;&#1086;&#1089;&#1082;&#1074;&#1072;\&#1044;&#1050;&#1057;&#1057;\&#1057;&#1055;-&#1050;,%20&#1058;-&#1052;&#1052;,%20&#1054;-&#1040;,%20&#1045;&#1057;&#1062;&#1042;&#1057;&#1044;\&#1044;&#1086;&#1075;&#1086;&#1074;&#1086;&#1088;&#1072;\&#1057;&#1084;&#1077;&#1090;&#1085;&#1072;&#1103;%20&#1076;&#1086;&#1082;&#1091;&#1084;&#1077;&#1085;&#1090;&#1072;&#1094;&#1080;&#1103;\&#1044;&#1086;&#1075;&#1086;&#1074;&#1086;&#1088;&#1072;%202006%20&#1075;\&#1058;&#1057;&#1057;%20&#1057;-&#1050;\&#1058;&#1057;&#1057;%20&#1057;-&#1055;-&#1056;%2009%20&#1055;&#1050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mp\&#1050;&#1054;&#1052;&#1057;&#1054;&#1052;_&#1059;&#1047;&#1045;&#1051;\&#1055;&#1048;&#1056;&#1076;&#1094;_&#1055;&#1091;&#1085;&#1082;&#1090;&#1059;&#1087;&#1088;&#1072;&#1074;&#1083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2;&#1086;&#1080;%20&#1076;&#1086;&#1082;&#1091;&#1084;&#1077;&#1085;&#1090;&#1099;\&#1055;&#1048;&#1056;\&#1089;&#1084;&#1077;&#1090;&#1072;-3&#1055;-&#1096;&#1072;&#1073;&#1083;&#1086;&#1085;\3&#1055;_&#1047;&#1072;&#1075;&#1086;&#1090;&#1086;&#1074;&#1082;&#1072;100208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3;&#1048;&#1055;\&#1055;&#1086;&#1076;&#1083;&#1080;&#1087;&#1072;&#1077;&#1074;\&#1041;&#1083;&#1072;&#1085;&#1082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te_salamahin\&#1056;&#1072;&#1073;&#1086;&#1090;&#1072;\KAP\&#1063;&#1048;&#1058;&#1040;\&#1051;&#1045;&#1057;&#1053;&#1040;&#1071;\1131&#1051;&#1045;&#1057;&#1053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\W\&#1052;&#1086;&#1080;%20&#1076;&#1086;&#1082;&#1091;&#1084;&#1077;&#1085;&#1090;&#1099;\&#1057;&#1052;&#1045;&#1058;&#1067;\&#1057;&#1052;&#1045;&#1058;&#1067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0_&#1058;&#1088;&#1072;&#1085;&#1089;&#1089;&#1080;&#1073;\01_&#1045;&#1082;&#1072;&#1090;&#1077;&#1088;&#1080;&#1085;&#1086;&#1089;&#1083;&#1072;&#1074;&#1082;&#1072;\01_&#1076;&#1086;&#1075;&#1086;&#1074;&#1086;&#1088;&#1098;\2015%20&#1043;&#1086;&#1076;\&#1044;&#1086;&#1075;&#1086;&#1074;&#1086;&#1088;%20&#1045;&#1082;&#1072;&#1090;&#1077;&#1088;&#1080;&#1085;&#1086;&#1089;&#1083;&#1072;&#1074;&#1082;&#1072;%20&#1084;&#1072;&#1088;&#1090;%20&#1089;%20&#1076;&#1086;&#1087;.&#1090;&#1086;&#1087;&#1086;%20&#1080;%20&#1076;&#1086;&#1087;.&#1075;&#1077;&#1086;\&#1057;&#1057;,&#1050;&#1055;%20(03.2015&#1075;)%20&#1045;&#1082;&#1072;&#1090;&#1077;&#1088;&#1080;&#1085;&#1086;&#1089;&#1083;&#1072;&#1074;&#1082;&#1072;%20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p-file02\&#1086;&#1073;&#1097;&#1080;&#1081;%20&#1082;&#1072;&#1090;&#1072;&#1083;&#1086;&#1075;%20&#1092;&#1080;&#1083;&#1080;&#1072;&#1083;&#1072;\&#1044;&#1057;\&#1041;&#1091;&#1092;&#1077;&#1088;&#1054;&#1073;&#1084;&#1077;&#1085;&#1072;\&#1048;&#1074;&#1072;&#1085;&#1086;&#1074;\&#1048;&#1074;&#1072;&#1085;&#1086;&#1074;\&#1086;&#1090;%20&#1063;&#1077;&#1088;&#1077;&#1087;&#1072;&#1085;&#1086;&#1074;&#1072;\03%20&#1082;&#1072;&#1083;&#1080;&#1085;&#1080;&#1085;&#1075;&#1088;&#1072;&#1076;&#1089;&#1082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60;&#1083;&#1077;&#1096;&#1082;&#1072;\&#1054;&#1083;&#1080;&#1084;&#1087;&#1080;&#1072;&#1076;&#1072;\&#1054;&#1058;%20&#1050;&#1040;&#1058;&#1048;%2020_01_2010\27_01_2010\&#1057;&#1074;_&#1089;&#1084;_&#1057;&#1057;2\&#1056;&#1040;&#1041;&#1054;&#1058;&#1040;\!_&#1043;&#1048;&#1055;_!\!_&#1057;&#1084;&#1077;&#1090;&#1099;%20&#1085;&#1072;%20&#1087;&#1088;&#1086;&#1077;&#1082;&#1090;&#1080;&#1088;&#1086;&#1074;&#1072;&#1085;&#1080;&#1077;_!\&#1057;&#1077;&#1074;&#1077;&#1088;&#1086;-&#1050;&#1072;&#1074;&#1082;&#1072;&#1079;&#1089;&#1082;&#1072;&#1103;%20&#1078;.&#1076;\&#1040;&#1058;&#1057;%20&#1089;&#1090;.%20&#1040;&#1088;&#1084;&#1072;&#1074;&#1080;&#1088;\&#1044;&#1086;&#1075;&#1086;&#1074;&#1086;&#1088;\&#1044;&#1086;&#1075;&#1086;&#1074;&#1086;&#1088;%20&#1040;&#1058;&#1057;%20&#1089;&#1090;.%20&#1040;&#1088;&#1084;&#1072;&#1074;&#1080;&#1088;2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CC"/>
      <sheetName val="КПР (2)"/>
      <sheetName val="CC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КПР-эксп"/>
      <sheetName val="СС-эксп"/>
      <sheetName val="- 1"/>
      <sheetName val="распред"/>
      <sheetName val="распред (эксперт)"/>
    </sheetNames>
    <sheetDataSet>
      <sheetData sheetId="0">
        <row r="8">
          <cell r="E8" t="str">
            <v xml:space="preserve">455д/ОТС/1-                 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67"/>
      <sheetName val="3.68"/>
      <sheetName val="3.69"/>
      <sheetName val="3.70"/>
      <sheetName val="3.71"/>
      <sheetName val="исх-данные"/>
      <sheetName val="С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данные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Кал пл (2 этапа)"/>
      <sheetName val="Кал пл 27_02_04"/>
      <sheetName val="Сводная"/>
      <sheetName val="1"/>
      <sheetName val="2"/>
      <sheetName val="3"/>
      <sheetName val="4"/>
      <sheetName val="5"/>
      <sheetName val="6"/>
    </sheetNames>
    <sheetDataSet>
      <sheetData sheetId="0" refreshError="1">
        <row r="4">
          <cell r="B4">
            <v>18</v>
          </cell>
        </row>
        <row r="5">
          <cell r="B5">
            <v>4</v>
          </cell>
        </row>
        <row r="6">
          <cell r="B6">
            <v>0.4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исх-данные"/>
      <sheetName val="Кал пл (2 этапа)"/>
      <sheetName val="Кал пл 27_02_04"/>
      <sheetName val="Сводная"/>
      <sheetName val="1"/>
      <sheetName val="2"/>
      <sheetName val="3"/>
      <sheetName val="4"/>
      <sheetName val="5"/>
      <sheetName val="6"/>
    </sheetNames>
    <sheetDataSet>
      <sheetData sheetId="0">
        <row r="4">
          <cell r="B4">
            <v>18</v>
          </cell>
        </row>
        <row r="5">
          <cell r="B5">
            <v>4</v>
          </cell>
        </row>
        <row r="6">
          <cell r="B6">
            <v>0.4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"/>
      <sheetName val="локсм1ПУ1"/>
      <sheetName val="локсм2ПУ1"/>
      <sheetName val="локсм3Брз"/>
      <sheetName val="локсм4ТПУ1Брз"/>
      <sheetName val="локсм5ЗБК"/>
      <sheetName val="локсм6Збк"/>
      <sheetName val="локсм7Олв"/>
      <sheetName val="локсм8Олв"/>
      <sheetName val="локсм 9Крм"/>
      <sheetName val="см10 ТПУ 2 Крм"/>
      <sheetName val="локсм11Уш"/>
      <sheetName val="локсм12Уш"/>
      <sheetName val="локсм13Уруш"/>
      <sheetName val="локсм14Уруш"/>
      <sheetName val="локсм15ПУ2М-Ч"/>
      <sheetName val="локсм16ПУ2М-Ч"/>
      <sheetName val="локсм17Бам"/>
      <sheetName val="локсм18Бам"/>
      <sheetName val="локсм19Талд"/>
      <sheetName val="локсм20Талд"/>
      <sheetName val="локсм 21Шмн"/>
      <sheetName val="локсм22Шмн"/>
      <sheetName val="локсм 23Б-1"/>
      <sheetName val="локсм24Б-1"/>
      <sheetName val="локсм 25Мгд"/>
      <sheetName val="локсм26Мгд"/>
      <sheetName val="локсм 27Скв"/>
      <sheetName val="локсм28Скв"/>
      <sheetName val="локсм_9Крм"/>
      <sheetName val="см10_ТПУ_2_Крм"/>
      <sheetName val="локсм_21Шмн"/>
      <sheetName val="локсм_23Б-1"/>
      <sheetName val="локсм_25Мгд"/>
      <sheetName val="локсм_27Скв"/>
      <sheetName val="локсм_9Крм1"/>
      <sheetName val="см10_ТПУ_2_Крм1"/>
      <sheetName val="локсм_21Шмн1"/>
      <sheetName val="локсм_23Б-11"/>
      <sheetName val="локсм_25Мгд1"/>
      <sheetName val="локсм_27Скв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удование"/>
      <sheetName val="Коэф"/>
    </sheetNames>
    <sheetDataSet>
      <sheetData sheetId="0" refreshError="1"/>
      <sheetData sheetId="1" refreshError="1">
        <row r="2">
          <cell r="A2">
            <v>1.1499999999999999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удование"/>
      <sheetName val="Коэф"/>
    </sheetNames>
    <sheetDataSet>
      <sheetData sheetId="0" refreshError="1"/>
      <sheetData sheetId="1" refreshError="1">
        <row r="2">
          <cell r="A2">
            <v>1.1499999999999999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данные"/>
      <sheetName val="исх-данные"/>
      <sheetName val="КПР"/>
      <sheetName val="СС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распред."/>
    </sheetNames>
    <sheetDataSet>
      <sheetData sheetId="0"/>
      <sheetData sheetId="1">
        <row r="35">
          <cell r="F35">
            <v>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stage"/>
      <sheetName val="Mgmt"/>
      <sheetName val="2-stage"/>
    </sheetNames>
    <sheetDataSet>
      <sheetData sheetId="0" refreshError="1"/>
      <sheetData sheetId="1" refreshError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данные"/>
      <sheetName val="исх-данные"/>
      <sheetName val="КПР"/>
      <sheetName val="СС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>
        <row r="39">
          <cell r="E39" t="str">
            <v>Ростов-на-Дону</v>
          </cell>
        </row>
        <row r="40">
          <cell r="E40">
            <v>7000</v>
          </cell>
        </row>
        <row r="41">
          <cell r="E41">
            <v>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данные"/>
      <sheetName val="исх-данные"/>
      <sheetName val="КПР"/>
      <sheetName val="СС"/>
      <sheetName val="1"/>
      <sheetName val="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с этапами"/>
      <sheetName val="Смета 1свод"/>
      <sheetName val="Сц-2ППр"/>
      <sheetName val="Смета 3 СЦБ"/>
      <sheetName val="Зап-3- СЦБ"/>
      <sheetName val="Св-4из"/>
      <sheetName val="Св-5-пр"/>
      <sheetName val="Эл 6 обсл"/>
      <sheetName val="Эл-7-пр"/>
      <sheetName val="стр-8-обсл"/>
      <sheetName val="Стр-9-пр "/>
      <sheetName val="Смета 10 Команд"/>
      <sheetName val="См 11 адапт СПДЛП"/>
      <sheetName val="См 12 адапт МПЦ"/>
      <sheetName val="См 13 расчет ТРЦ"/>
      <sheetName val="Табл38-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данные"/>
      <sheetName val="зап-3- сцб"/>
    </sheetNames>
    <sheetDataSet>
      <sheetData sheetId="0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данные"/>
      <sheetName val="исх-данные"/>
      <sheetName val="КПР"/>
      <sheetName val="СС"/>
      <sheetName val="1"/>
      <sheetName val="2"/>
      <sheetName val="3"/>
      <sheetName val="4"/>
      <sheetName val="5"/>
      <sheetName val="6"/>
      <sheetName val="7"/>
      <sheetName val="распред"/>
      <sheetName val="1-9А"/>
      <sheetName val="1-7А"/>
      <sheetName val="1-6А"/>
      <sheetName val="8"/>
      <sheetName val="9"/>
      <sheetName val="10"/>
      <sheetName val="КПР-2стр.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-"/>
      <sheetName val="25"/>
      <sheetName val="26"/>
      <sheetName val="31"/>
      <sheetName val="27"/>
      <sheetName val="28"/>
      <sheetName val="29"/>
    </sheetNames>
    <sheetDataSet>
      <sheetData sheetId="0"/>
      <sheetData sheetId="1">
        <row r="10">
          <cell r="C10">
            <v>17.21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распред"/>
    </sheetNames>
    <sheetDataSet>
      <sheetData sheetId="0">
        <row r="17">
          <cell r="B17" t="str">
            <v>С.А. Иванов</v>
          </cell>
        </row>
        <row r="31">
          <cell r="B31" t="str">
            <v>Санкт- Петербург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КПР (2)"/>
      <sheetName val="СС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распред (1)"/>
      <sheetName val="распред (2)"/>
      <sheetName val="распред (3)"/>
    </sheetNames>
    <sheetDataSet>
      <sheetData sheetId="0">
        <row r="1">
          <cell r="A1" t="str">
            <v>Строительство волоконно-оптической линии связи на участке Чум-Лабытнанги Северной ж.д.</v>
          </cell>
        </row>
        <row r="4">
          <cell r="B4" t="str">
            <v>ООО "Стройжелдорпроект"</v>
          </cell>
        </row>
        <row r="6">
          <cell r="B6" t="str">
            <v>ДКСС ОАО "РЖД"</v>
          </cell>
        </row>
        <row r="8">
          <cell r="B8" t="str">
            <v>316-07</v>
          </cell>
        </row>
        <row r="10">
          <cell r="C10">
            <v>17.21</v>
          </cell>
          <cell r="D10">
            <v>26.43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данные"/>
      <sheetName val="исх-данные"/>
      <sheetName val="КПР"/>
      <sheetName val="СС"/>
      <sheetName val="1"/>
      <sheetName val="2"/>
      <sheetName val="3"/>
      <sheetName val="КПР-2"/>
      <sheetName val="СС-2"/>
      <sheetName val="4"/>
      <sheetName val="распред"/>
      <sheetName val="См7"/>
      <sheetName val="См24"/>
      <sheetName val="См8"/>
    </sheetNames>
    <sheetDataSet>
      <sheetData sheetId="0">
        <row r="21">
          <cell r="D21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КПР-2"/>
      <sheetName val="СС-2"/>
      <sheetName val="4"/>
      <sheetName val="распред"/>
      <sheetName val="исх_данные"/>
      <sheetName val="См7"/>
      <sheetName val="См24"/>
      <sheetName val="См8"/>
      <sheetName val="data"/>
      <sheetName val="Шкаф"/>
      <sheetName val="Коэфф1."/>
      <sheetName val="Прайс лист"/>
    </sheetNames>
    <sheetDataSet>
      <sheetData sheetId="0" refreshError="1">
        <row r="1">
          <cell r="A1" t="str">
            <v>Волоконно-оптическая линия связи, линейный тракт и оперативно-технологическая связь на участке Калининград - Переславское - Пионерский Курорт Калининградской ж.д.</v>
          </cell>
        </row>
        <row r="21">
          <cell r="D21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1">
          <cell r="D21">
            <v>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КПР - доп.1"/>
      <sheetName val="1-CC"/>
      <sheetName val="1-01"/>
      <sheetName val="1-10"/>
      <sheetName val="исх_данные"/>
    </sheetNames>
    <sheetDataSet>
      <sheetData sheetId="0">
        <row r="9">
          <cell r="D9" t="str">
            <v xml:space="preserve"> 250/ОТС-303н от 26 мая 2004г.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"/>
      <sheetName val="Изыск (Чита-1)"/>
      <sheetName val="Изыск (Чита-2)"/>
      <sheetName val="Обследование постов ЭЦ"/>
      <sheetName val="Согласования"/>
      <sheetName val="Командировки"/>
      <sheetName val="СЦБ (Чита-1)"/>
      <sheetName val="СЦБ (Чита-2) (1)"/>
      <sheetName val="СЦБ (Чита-2) (2)"/>
      <sheetName val="СЦБ (Чита-2) (3)"/>
      <sheetName val="1пс"/>
      <sheetName val="2п"/>
      <sheetName val="3п"/>
      <sheetName val="Табл38-7"/>
      <sheetName val="Табл38-8"/>
      <sheetName val="koeff1"/>
      <sheetName val="koeff2"/>
      <sheetName val="koeff3"/>
      <sheetName val="koe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 по оборудованию"/>
      <sheetName val="Сводка по РКЦ"/>
      <sheetName val="Итого"/>
      <sheetName val="ГУ"/>
      <sheetName val="ГРКЦ"/>
      <sheetName val="Ленинский"/>
      <sheetName val="Тюменский"/>
      <sheetName val="РЦ Тюмень"/>
      <sheetName val="Сургут"/>
      <sheetName val="Нвартовск"/>
      <sheetName val="Ханты"/>
      <sheetName val="Салехард"/>
      <sheetName val="Ишим"/>
      <sheetName val="НУренгой"/>
      <sheetName val="Нефтеюганск"/>
      <sheetName val="Советский"/>
      <sheetName val="Тобольск"/>
      <sheetName val="21РКЦ2класса"/>
      <sheetName val="9РКЦ3класса"/>
      <sheetName val="Комплект№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92">
          <cell r="G92">
            <v>1265</v>
          </cell>
        </row>
      </sheetData>
      <sheetData sheetId="11" refreshError="1">
        <row r="92">
          <cell r="G92">
            <v>1265</v>
          </cell>
        </row>
      </sheetData>
      <sheetData sheetId="12"/>
      <sheetData sheetId="13"/>
      <sheetData sheetId="14" refreshError="1">
        <row r="92">
          <cell r="G92">
            <v>1081</v>
          </cell>
        </row>
      </sheetData>
      <sheetData sheetId="15" refreshError="1">
        <row r="92">
          <cell r="G92">
            <v>1081</v>
          </cell>
        </row>
      </sheetData>
      <sheetData sheetId="16" refreshError="1">
        <row r="92">
          <cell r="G92">
            <v>1081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чки и кабели"/>
      <sheetName val="магистрали"/>
      <sheetName val="СПЕЦИФИКАЦИЯ"/>
      <sheetName val="СКС_общая"/>
      <sheetName val="СКС_общая(разделена)"/>
      <sheetName val="СКС_общая (в проект1)"/>
      <sheetName val="СКС_заказ№1"/>
      <sheetName val="СКС_общая (в проект_изм1)"/>
      <sheetName val="pricing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распред."/>
      <sheetName val="исх_данные"/>
      <sheetName val="СметаСводная"/>
    </sheetNames>
    <sheetDataSet>
      <sheetData sheetId="0">
        <row r="35">
          <cell r="F35">
            <v>10</v>
          </cell>
        </row>
        <row r="36">
          <cell r="E36">
            <v>4</v>
          </cell>
        </row>
        <row r="38">
          <cell r="E38">
            <v>10000</v>
          </cell>
        </row>
        <row r="39">
          <cell r="E39">
            <v>2000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чки и кабели"/>
      <sheetName val="магистрали"/>
      <sheetName val="СПЕЦИФИКАЦИЯ"/>
      <sheetName val="СКС_общая"/>
      <sheetName val="СКС_общая(разделена)"/>
      <sheetName val="СКС_общая (в проект1)"/>
      <sheetName val="СКС_заказ№1"/>
      <sheetName val="СКС_общая (в проект_изм1)"/>
      <sheetName val="pricing"/>
      <sheetName val="точки_и_кабели"/>
      <sheetName val="СКС_общая_(в_проект1)"/>
      <sheetName val="СКС_общая_(в_проект_изм1)"/>
      <sheetName val="точки_и_кабели1"/>
      <sheetName val="СКС_общая_(в_проект1)1"/>
      <sheetName val="СКС_общая_(в_проект_изм1)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ЕЦИФИКАЦИЯ"/>
      <sheetName val="точки и кабели"/>
      <sheetName val="магистрали"/>
      <sheetName val="СКС_общая"/>
      <sheetName val="СКС_общая(разделена)"/>
      <sheetName val="СКС_общая (в проект1)"/>
      <sheetName val="СКС_заказ№1"/>
      <sheetName val="СКС_общая (в проект_изм1)"/>
      <sheetName val="pricing"/>
      <sheetName val="точки_и_кабели"/>
      <sheetName val="СКС_общая_(в_проект1)"/>
      <sheetName val="СКС_общая_(в_проект_изм1)"/>
      <sheetName val="точки_и_кабели1"/>
      <sheetName val="СКС_общая_(в_проект1)1"/>
      <sheetName val="СКС_общая_(в_проект_изм1)1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данные"/>
    </sheetNames>
    <sheetDataSet>
      <sheetData sheetId="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данные"/>
      <sheetName val="исх-данные"/>
      <sheetName val="КПР-1"/>
      <sheetName val="СС"/>
      <sheetName val="1"/>
      <sheetName val="2"/>
      <sheetName val="КПР-2"/>
      <sheetName val="КПР-3"/>
      <sheetName val="СС-3"/>
      <sheetName val="3"/>
      <sheetName val="4"/>
      <sheetName val="5"/>
      <sheetName val="6"/>
      <sheetName val="распред."/>
      <sheetName val="распред. -доп.3"/>
      <sheetName val="КПР-4"/>
      <sheetName val="СС-4"/>
      <sheetName val="7"/>
      <sheetName val="8"/>
      <sheetName val="распред. -доп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-1"/>
      <sheetName val="СС"/>
      <sheetName val="1"/>
      <sheetName val="2"/>
      <sheetName val="КПР-2"/>
      <sheetName val="КПР-3"/>
      <sheetName val="СС-3"/>
      <sheetName val="3"/>
      <sheetName val="4"/>
      <sheetName val="5"/>
      <sheetName val="6"/>
      <sheetName val="распред."/>
      <sheetName val="распред. -доп.3"/>
      <sheetName val="КПР-4"/>
      <sheetName val="СС-4"/>
      <sheetName val="7"/>
      <sheetName val="8"/>
      <sheetName val="распред. -доп.4"/>
      <sheetName val="исх_данные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4"/>
      <sheetName val="5"/>
      <sheetName val="6"/>
      <sheetName val="7"/>
      <sheetName val="распред"/>
      <sheetName val="1-9А"/>
      <sheetName val="1-7А"/>
      <sheetName val="1-6А"/>
      <sheetName val="8"/>
      <sheetName val="9"/>
      <sheetName val="10"/>
      <sheetName val="КПР-2стр.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-"/>
      <sheetName val="25"/>
      <sheetName val="26"/>
      <sheetName val="31"/>
      <sheetName val="27"/>
      <sheetName val="28"/>
      <sheetName val="29"/>
    </sheetNames>
    <sheetDataSet>
      <sheetData sheetId="0" refreshError="1">
        <row r="10">
          <cell r="C10">
            <v>17.21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КПР-2"/>
      <sheetName val="СС-2"/>
      <sheetName val="4"/>
      <sheetName val="5"/>
      <sheetName val="распред"/>
      <sheetName val="исх_данные"/>
      <sheetName val="ПДР"/>
    </sheetNames>
    <sheetDataSet>
      <sheetData sheetId="0">
        <row r="10">
          <cell r="G10">
            <v>13.38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данные"/>
      <sheetName val="исх-данные"/>
      <sheetName val="КПР"/>
      <sheetName val="СС"/>
      <sheetName val="1"/>
      <sheetName val="2"/>
      <sheetName val="3"/>
      <sheetName val="КПР-2"/>
      <sheetName val="СС-2"/>
      <sheetName val="4"/>
      <sheetName val="5"/>
      <sheetName val="распред"/>
    </sheetNames>
    <sheetDataSet>
      <sheetData sheetId="0"/>
      <sheetData sheetId="1">
        <row r="10">
          <cell r="G10">
            <v>13.38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распред"/>
      <sheetName val="КПР-1"/>
      <sheetName val="СС-1"/>
      <sheetName val="4"/>
      <sheetName val="распред (2)"/>
      <sheetName val="2- КПР"/>
      <sheetName val="2-CC"/>
      <sheetName val="2- 3"/>
      <sheetName val="2- 4"/>
      <sheetName val="распред (3)"/>
      <sheetName val="дог- КПР"/>
      <sheetName val="дог-CС"/>
      <sheetName val="исх_данные"/>
    </sheetNames>
    <sheetDataSet>
      <sheetData sheetId="0">
        <row r="10">
          <cell r="G10">
            <v>14.42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данные"/>
      <sheetName val="исх-данные"/>
      <sheetName val="КПР"/>
      <sheetName val="СС"/>
      <sheetName val="1"/>
      <sheetName val="2"/>
      <sheetName val="3"/>
      <sheetName val="распред"/>
      <sheetName val="КПР-1"/>
      <sheetName val="СС-1"/>
      <sheetName val="4"/>
      <sheetName val="распред (2)"/>
      <sheetName val="2- КПР"/>
      <sheetName val="2-CC"/>
      <sheetName val="2- 3"/>
      <sheetName val="2- 4"/>
      <sheetName val="распред (3)"/>
      <sheetName val="дог- КПР"/>
      <sheetName val="дог-CС"/>
    </sheetNames>
    <sheetDataSet>
      <sheetData sheetId="0"/>
      <sheetData sheetId="1">
        <row r="10">
          <cell r="G10">
            <v>14.42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CC"/>
      <sheetName val="КПР (2)"/>
      <sheetName val="CC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КПР-эксп"/>
      <sheetName val="СС-эксп"/>
      <sheetName val="- 1"/>
      <sheetName val="распред"/>
      <sheetName val="распред (эксперт)"/>
    </sheetNames>
    <sheetDataSet>
      <sheetData sheetId="0">
        <row r="8">
          <cell r="E8" t="str">
            <v xml:space="preserve">455д/ОТС/1-                 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4"/>
      <sheetName val="5"/>
      <sheetName val="6"/>
      <sheetName val="7"/>
      <sheetName val="8"/>
      <sheetName val="9"/>
      <sheetName val="распред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распред"/>
      <sheetName val="исх_данные"/>
    </sheetNames>
    <sheetDataSet>
      <sheetData sheetId="0" refreshError="1">
        <row r="27">
          <cell r="B27">
            <v>0.45</v>
          </cell>
        </row>
        <row r="30">
          <cell r="B30">
            <v>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данные"/>
      <sheetName val="data"/>
      <sheetName val="исх-данные"/>
      <sheetName val="КПР"/>
      <sheetName val="СС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распред"/>
    </sheetNames>
    <sheetDataSet>
      <sheetData sheetId="0"/>
      <sheetData sheetId="1" refreshError="1"/>
      <sheetData sheetId="2">
        <row r="27">
          <cell r="B27">
            <v>0.45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2008"/>
      <sheetName val="СС 2008"/>
      <sheetName val="Исходные"/>
      <sheetName val="распред "/>
      <sheetName val="КП"/>
      <sheetName val="СС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CC"/>
      <sheetName val="КПР (2)"/>
      <sheetName val="CC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КПР-эксп"/>
      <sheetName val="СС-эксп"/>
      <sheetName val="- 1"/>
      <sheetName val="распред"/>
      <sheetName val="распред (эксперт)"/>
    </sheetNames>
    <sheetDataSet>
      <sheetData sheetId="0">
        <row r="9">
          <cell r="B9" t="str">
            <v>28.02.2008г.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исх_данные"/>
    </sheetNames>
    <sheetDataSet>
      <sheetData sheetId="0" refreshError="1">
        <row r="37">
          <cell r="E37">
            <v>4</v>
          </cell>
        </row>
        <row r="39">
          <cell r="E39" t="str">
            <v>Ростов-на-Дону</v>
          </cell>
        </row>
        <row r="40">
          <cell r="E40">
            <v>7000</v>
          </cell>
        </row>
        <row r="41">
          <cell r="E41">
            <v>2000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исх_данные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4"/>
      <sheetName val="распред"/>
      <sheetName val="-"/>
      <sheetName val="КПР (2)"/>
      <sheetName val="СС (2)"/>
      <sheetName val="5"/>
      <sheetName val="исх_данные"/>
    </sheetNames>
    <sheetDataSet>
      <sheetData sheetId="0">
        <row r="39">
          <cell r="E39" t="str">
            <v>Иркутск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данные"/>
      <sheetName val="исх-данные"/>
      <sheetName val="КПР"/>
      <sheetName val="СС"/>
      <sheetName val="1"/>
      <sheetName val="2"/>
      <sheetName val="3"/>
      <sheetName val="4"/>
      <sheetName val="распред"/>
      <sheetName val="-"/>
      <sheetName val="КПР (2)"/>
      <sheetName val="СС (2)"/>
      <sheetName val="5"/>
    </sheetNames>
    <sheetDataSet>
      <sheetData sheetId="0"/>
      <sheetData sheetId="1">
        <row r="39">
          <cell r="E39" t="str">
            <v>Иркутск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удование"/>
      <sheetName val="Коэф"/>
    </sheetNames>
    <sheetDataSet>
      <sheetData sheetId="0" refreshError="1"/>
      <sheetData sheetId="1" refreshError="1">
        <row r="2">
          <cell r="A2">
            <v>1.1499999999999999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CC"/>
      <sheetName val="КПР (2)"/>
      <sheetName val="CC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КПР-эксп"/>
      <sheetName val="СС-эксп"/>
      <sheetName val="- 1"/>
      <sheetName val="распред"/>
      <sheetName val="распред (эксперт)"/>
    </sheetNames>
    <sheetDataSet>
      <sheetData sheetId="0">
        <row r="8">
          <cell r="E8" t="str">
            <v xml:space="preserve">455д/ОТС/1-                 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СС"/>
      <sheetName val="1"/>
      <sheetName val="2"/>
      <sheetName val="3"/>
    </sheetNames>
    <sheetDataSet>
      <sheetData sheetId="0">
        <row r="19">
          <cell r="B19" t="str">
            <v>В.С. Андриенко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Кал пл (2 этапа)"/>
      <sheetName val="Кал пл 27_02_04"/>
      <sheetName val="Сводная"/>
      <sheetName val="1"/>
      <sheetName val="2"/>
      <sheetName val="3"/>
      <sheetName val="4"/>
      <sheetName val="5"/>
      <sheetName val="6"/>
      <sheetName val="СМЕТА проект"/>
      <sheetName val="табл38-7"/>
    </sheetNames>
    <sheetDataSet>
      <sheetData sheetId="0">
        <row r="11">
          <cell r="B11">
            <v>154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Кал пл (2 этапа)"/>
      <sheetName val="Кал пл 27_02_04"/>
      <sheetName val="Сводная"/>
      <sheetName val="1"/>
      <sheetName val="2"/>
      <sheetName val="3"/>
      <sheetName val="4"/>
      <sheetName val="5"/>
      <sheetName val="6"/>
    </sheetNames>
    <sheetDataSet>
      <sheetData sheetId="0">
        <row r="11">
          <cell r="B11">
            <v>154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ее"/>
      <sheetName val="1.1"/>
      <sheetName val="2.1"/>
      <sheetName val="3.1"/>
      <sheetName val="4.1"/>
      <sheetName val="4.2"/>
      <sheetName val="Магистр. FO"/>
      <sheetName val=" FO c опт кроссом"/>
      <sheetName val="Магистр. FTP"/>
      <sheetName val="теле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распред"/>
      <sheetName val="данные для смет"/>
      <sheetName val="КПР-1"/>
      <sheetName val="СС-1"/>
      <sheetName val="12"/>
      <sheetName val="13"/>
      <sheetName val="14"/>
      <sheetName val="15"/>
      <sheetName val="16"/>
      <sheetName val="распред (2)"/>
      <sheetName val="КПР-2"/>
      <sheetName val="СС-2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распред (3)"/>
      <sheetName val="КПР-3"/>
      <sheetName val="СС-3"/>
      <sheetName val="распред-3"/>
      <sheetName val="КПР-4"/>
      <sheetName val="СС-4"/>
      <sheetName val="41"/>
      <sheetName val="распред-4"/>
      <sheetName val="КПР-эксп"/>
      <sheetName val="СС-эксп"/>
      <sheetName val="- 1"/>
      <sheetName val="распред-экс"/>
      <sheetName val="КПР-5"/>
      <sheetName val="СС-5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распред-5"/>
      <sheetName val="Инстр."/>
      <sheetName val="ДопОВ"/>
      <sheetName val="--"/>
      <sheetName val="-"/>
      <sheetName val="КПР-6"/>
      <sheetName val="КПР-7"/>
      <sheetName val="СС-7"/>
      <sheetName val="42А"/>
      <sheetName val="43А"/>
      <sheetName val="45А"/>
      <sheetName val="49А"/>
      <sheetName val="60"/>
      <sheetName val="КПР-8"/>
      <sheetName val="КПР-эксп-1-2ОС"/>
      <sheetName val="СС-эксп1-2ОС"/>
      <sheetName val="1ОС- 1"/>
      <sheetName val="2ОС- 2"/>
    </sheetNames>
    <sheetDataSet>
      <sheetData sheetId="0">
        <row r="34">
          <cell r="E34">
            <v>2500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распред"/>
      <sheetName val="данные для смет"/>
      <sheetName val="КПР-1"/>
      <sheetName val="СС-1"/>
      <sheetName val="12"/>
      <sheetName val="13"/>
      <sheetName val="14"/>
      <sheetName val="15"/>
      <sheetName val="16"/>
      <sheetName val="распред (2)"/>
      <sheetName val="КПР-2"/>
      <sheetName val="СС-2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распред (3)"/>
      <sheetName val="КПР-3"/>
      <sheetName val="СС-3"/>
      <sheetName val="распред-3"/>
      <sheetName val="КПР-4"/>
      <sheetName val="СС-4"/>
      <sheetName val="41"/>
      <sheetName val="распред-4"/>
      <sheetName val="КПР-эксп"/>
      <sheetName val="СС-эксп"/>
      <sheetName val="- 1"/>
      <sheetName val="распред-экс"/>
      <sheetName val="КПР-5"/>
      <sheetName val="СС-5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распред-5"/>
      <sheetName val="Инстр."/>
      <sheetName val="ДопОВ"/>
      <sheetName val="--"/>
      <sheetName val="-"/>
      <sheetName val="КПР-6"/>
      <sheetName val="КПР-7"/>
      <sheetName val="СС-7"/>
      <sheetName val="42А"/>
      <sheetName val="43А"/>
      <sheetName val="45А"/>
      <sheetName val="49А"/>
      <sheetName val="60"/>
      <sheetName val="КПР-8"/>
      <sheetName val="КПР-эксп-1-2ОС"/>
      <sheetName val="СС-эксп1-2ОС"/>
      <sheetName val="1ОС- 1"/>
      <sheetName val="2ОС- 2"/>
      <sheetName val="30 (2)"/>
    </sheetNames>
    <sheetDataSet>
      <sheetData sheetId="0">
        <row r="35">
          <cell r="E35">
            <v>4000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од"/>
      <sheetName val="Бланк"/>
    </sheetNames>
    <sheetDataSet>
      <sheetData sheetId="0" refreshError="1"/>
      <sheetData sheetId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витие ЛВС ЦДУ"/>
      <sheetName val="Расчет курса"/>
      <sheetName val="смета монтаж акт.об."/>
      <sheetName val="Развитие_ЛВС_ЦДУ"/>
      <sheetName val="Расчет_курса"/>
      <sheetName val="смета_монтаж_акт_об_"/>
      <sheetName val="Развитие_ЛВС_ЦДУ1"/>
      <sheetName val="Расчет_курса1"/>
      <sheetName val="смета_монтаж_акт_об_1"/>
    </sheetNames>
    <sheetDataSet>
      <sheetData sheetId="0" refreshError="1"/>
      <sheetData sheetId="1" refreshError="1">
        <row r="9">
          <cell r="D9">
            <v>6.2119999999999997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КПР - доп.1"/>
      <sheetName val="1-CC"/>
      <sheetName val="1-01"/>
      <sheetName val="распред"/>
      <sheetName val="КПР - доп.2"/>
      <sheetName val="CC-2"/>
      <sheetName val="12"/>
      <sheetName val="13"/>
      <sheetName val="КПР-дог"/>
      <sheetName val="CC-дог"/>
      <sheetName val="- 1"/>
      <sheetName val="распред-д"/>
      <sheetName val="КПР-дог1"/>
      <sheetName val="CC-дог1"/>
      <sheetName val="- 2"/>
      <sheetName val="- 3"/>
      <sheetName val="распред-д (2)"/>
      <sheetName val="1-10"/>
      <sheetName val="КПР-дог1 (2)"/>
      <sheetName val="CC-дог1 (2)"/>
      <sheetName val="- 4"/>
      <sheetName val="распред-д (3)"/>
      <sheetName val="КПР-дог3"/>
      <sheetName val="CC-дог3"/>
      <sheetName val="- 5"/>
      <sheetName val="- 6"/>
      <sheetName val="исх_данные"/>
      <sheetName val="РабПр"/>
    </sheetNames>
    <sheetDataSet>
      <sheetData sheetId="0">
        <row r="7">
          <cell r="D7" t="str">
            <v>ДКСС ОАО "РЖД"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данные"/>
      <sheetName val="исх-данные"/>
      <sheetName val="КПР"/>
      <sheetName val="СС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КПР - доп.1"/>
      <sheetName val="1-CC"/>
      <sheetName val="1-01"/>
      <sheetName val="1-10"/>
      <sheetName val="распред"/>
      <sheetName val="КПР - доп.2"/>
      <sheetName val="CC-2"/>
      <sheetName val="12"/>
      <sheetName val="13"/>
      <sheetName val="КПР-дог"/>
      <sheetName val="CC-дог"/>
      <sheetName val="- 1"/>
      <sheetName val="распред-д"/>
      <sheetName val="КПР-дог1"/>
      <sheetName val="CC-дог1"/>
      <sheetName val="- 2"/>
      <sheetName val="- 3"/>
      <sheetName val="распред-д (2)"/>
      <sheetName val="КПР-дог1 (2)"/>
      <sheetName val="CC-дог1 (2)"/>
      <sheetName val="- 4"/>
      <sheetName val="распред-д (3)"/>
      <sheetName val="КПР-дог3"/>
      <sheetName val="CC-дог3"/>
      <sheetName val="- 5"/>
      <sheetName val="- 6"/>
    </sheetNames>
    <sheetDataSet>
      <sheetData sheetId="0"/>
      <sheetData sheetId="1">
        <row r="7">
          <cell r="D7" t="str">
            <v>ДКСС ОАО "РЖД"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"/>
      <sheetName val="Sheet1"/>
      <sheetName val="Sheet2"/>
      <sheetName val="Sheet3"/>
      <sheetName val="Исходные данные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СС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г_деньги"/>
      <sheetName val="Задание В"/>
      <sheetName val="Лист опроса"/>
      <sheetName val="Исх Тракт"/>
      <sheetName val="См_Тракт"/>
      <sheetName val="См_об Тракт"/>
      <sheetName val="Ст_ком Тракт"/>
      <sheetName val="Шаблон"/>
      <sheetName val="Шаблон_ДЦ_АПК"/>
      <sheetName val="Дог_рас"/>
      <sheetName val="Исх АПК"/>
      <sheetName val="См_АПК"/>
      <sheetName val="Об_АПК"/>
      <sheetName val="Спец_об"/>
      <sheetName val="Шаблон_Спец1"/>
      <sheetName val="Шаблон_Спец2"/>
      <sheetName val="Об_Сет"/>
      <sheetName val="См_Сет"/>
    </sheetNames>
    <sheetDataSet>
      <sheetData sheetId="0" refreshError="1"/>
      <sheetData sheetId="1" refreshError="1"/>
      <sheetData sheetId="2">
        <row r="6">
          <cell r="B6">
            <v>4</v>
          </cell>
        </row>
        <row r="10">
          <cell r="B10">
            <v>50</v>
          </cell>
        </row>
        <row r="11">
          <cell r="B11">
            <v>0</v>
          </cell>
        </row>
        <row r="12">
          <cell r="B12">
            <v>50</v>
          </cell>
        </row>
        <row r="17">
          <cell r="B17">
            <v>1.6</v>
          </cell>
        </row>
        <row r="19">
          <cell r="B19">
            <v>1.1000000000000001</v>
          </cell>
        </row>
        <row r="20">
          <cell r="B20">
            <v>1.08</v>
          </cell>
        </row>
        <row r="22">
          <cell r="B22">
            <v>0</v>
          </cell>
        </row>
        <row r="23">
          <cell r="B23">
            <v>1</v>
          </cell>
        </row>
        <row r="24">
          <cell r="B24">
            <v>50</v>
          </cell>
        </row>
        <row r="32">
          <cell r="B32">
            <v>0</v>
          </cell>
        </row>
        <row r="34">
          <cell r="B34">
            <v>0</v>
          </cell>
        </row>
        <row r="41">
          <cell r="B4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 refreshError="1">
        <row r="37">
          <cell r="E37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опроса"/>
      <sheetName val="Лист1"/>
      <sheetName val="Ф 3П Ушкалова"/>
      <sheetName val="Лист2"/>
    </sheetNames>
    <sheetDataSet>
      <sheetData sheetId="0">
        <row r="12">
          <cell r="C12">
            <v>2.6</v>
          </cell>
        </row>
        <row r="28">
          <cell r="D28">
            <v>465</v>
          </cell>
        </row>
        <row r="30">
          <cell r="C30" t="str">
            <v>570руб.</v>
          </cell>
        </row>
      </sheetData>
      <sheetData sheetId="1"/>
      <sheetData sheetId="2"/>
      <sheetData sheetId="3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опроса"/>
      <sheetName val="Лист1"/>
      <sheetName val="Ф 3П Ушкалова"/>
      <sheetName val="Лист2"/>
    </sheetNames>
    <sheetDataSet>
      <sheetData sheetId="0"/>
      <sheetData sheetId="1"/>
      <sheetData sheetId="2"/>
      <sheetData sheetId="3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"/>
      <sheetName val="Лист опроса"/>
      <sheetName val="Шаблон_ДЦ_АПК"/>
      <sheetName val="Дог_рас"/>
    </sheetNames>
    <sheetDataSet>
      <sheetData sheetId="0" refreshError="1"/>
      <sheetData sheetId="1" refreshError="1">
        <row r="1">
          <cell r="B1" t="str">
            <v xml:space="preserve">Корректировка РП ДЦ "Тракт" </v>
          </cell>
          <cell r="O1" t="str">
            <v xml:space="preserve">  1 ПК </v>
          </cell>
        </row>
        <row r="2">
          <cell r="B2" t="str">
            <v>участка СанктПетербург - Москва Октябрьской ж. д.</v>
          </cell>
          <cell r="O2" t="str">
            <v>Участок Москва - Клин (вкл.)</v>
          </cell>
        </row>
        <row r="8">
          <cell r="B8">
            <v>9</v>
          </cell>
        </row>
        <row r="14">
          <cell r="B14" t="str">
            <v>0,04077</v>
          </cell>
        </row>
        <row r="19">
          <cell r="B19">
            <v>1.5</v>
          </cell>
        </row>
        <row r="22">
          <cell r="B22">
            <v>12.67</v>
          </cell>
        </row>
        <row r="27">
          <cell r="B27">
            <v>1</v>
          </cell>
        </row>
        <row r="28">
          <cell r="B28">
            <v>2</v>
          </cell>
        </row>
        <row r="29">
          <cell r="B29">
            <v>0</v>
          </cell>
        </row>
        <row r="31">
          <cell r="B31">
            <v>0</v>
          </cell>
        </row>
        <row r="42">
          <cell r="B42">
            <v>0</v>
          </cell>
        </row>
        <row r="50">
          <cell r="C50">
            <v>100</v>
          </cell>
          <cell r="D50">
            <v>5</v>
          </cell>
          <cell r="E50">
            <v>700</v>
          </cell>
          <cell r="F50">
            <v>6</v>
          </cell>
        </row>
        <row r="51">
          <cell r="B51">
            <v>1514</v>
          </cell>
        </row>
        <row r="52">
          <cell r="B52">
            <v>1223</v>
          </cell>
        </row>
        <row r="53">
          <cell r="B53">
            <v>911</v>
          </cell>
        </row>
        <row r="59">
          <cell r="B59">
            <v>0</v>
          </cell>
        </row>
        <row r="65">
          <cell r="B65">
            <v>1</v>
          </cell>
        </row>
      </sheetData>
      <sheetData sheetId="2" refreshError="1"/>
      <sheetData sheetId="3" refreshError="1">
        <row r="7">
          <cell r="L7">
            <v>88</v>
          </cell>
        </row>
        <row r="44">
          <cell r="E44" t="str">
            <v>0,12519</v>
          </cell>
        </row>
        <row r="63">
          <cell r="E63" t="str">
            <v>0,11048</v>
          </cell>
        </row>
        <row r="82">
          <cell r="E82" t="str">
            <v>0,10717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опроса"/>
    </sheetNames>
    <sheetDataSet>
      <sheetData sheetId="0"/>
      <sheetData sheetId="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опроса"/>
    </sheetNames>
    <sheetDataSet>
      <sheetData sheetId="0"/>
      <sheetData sheetId="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"/>
      <sheetName val="Шаблон_блоки"/>
      <sheetName val="Дог_деньги"/>
      <sheetName val="Лист опроса"/>
      <sheetName val="Шаблон_ДЦ_АПК"/>
      <sheetName val="Дог_рас"/>
      <sheetName val="Стоим_Тракт"/>
      <sheetName val="Шаблон_Спец1"/>
      <sheetName val="Шаблон_Спец2"/>
      <sheetName val="Шаблон_СпецЭл"/>
    </sheetNames>
    <sheetDataSet>
      <sheetData sheetId="0"/>
      <sheetData sheetId="1"/>
      <sheetData sheetId="2"/>
      <sheetData sheetId="3">
        <row r="1">
          <cell r="O1" t="str">
            <v>Гипротранссигналсвязь ОАО "Росжелдорпроект"</v>
          </cell>
        </row>
        <row r="2">
          <cell r="G2" t="str">
            <v>к  Договору №</v>
          </cell>
          <cell r="O2" t="str">
            <v>ДКРС</v>
          </cell>
        </row>
        <row r="3">
          <cell r="G3" t="str">
            <v>"_____" __________2006 г.</v>
          </cell>
        </row>
        <row r="6">
          <cell r="B6">
            <v>1</v>
          </cell>
        </row>
        <row r="31">
          <cell r="B31">
            <v>1</v>
          </cell>
        </row>
        <row r="33">
          <cell r="B33">
            <v>1</v>
          </cell>
        </row>
        <row r="37">
          <cell r="B37">
            <v>1</v>
          </cell>
        </row>
        <row r="49">
          <cell r="E49">
            <v>2500</v>
          </cell>
        </row>
        <row r="55">
          <cell r="B55">
            <v>1172</v>
          </cell>
        </row>
        <row r="56">
          <cell r="B56">
            <v>2.4950000000000001</v>
          </cell>
        </row>
        <row r="58">
          <cell r="B58">
            <v>26.43</v>
          </cell>
        </row>
        <row r="60">
          <cell r="B60">
            <v>1</v>
          </cell>
        </row>
      </sheetData>
      <sheetData sheetId="4"/>
      <sheetData sheetId="5">
        <row r="22">
          <cell r="E22" t="str">
            <v>0,20558</v>
          </cell>
          <cell r="I22" t="str">
            <v>0,04077</v>
          </cell>
        </row>
        <row r="27">
          <cell r="H27">
            <v>101</v>
          </cell>
          <cell r="I27" t="str">
            <v>1,24</v>
          </cell>
        </row>
        <row r="28">
          <cell r="H28">
            <v>2</v>
          </cell>
        </row>
        <row r="63">
          <cell r="E63" t="str">
            <v>0,11048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чки и кабели"/>
      <sheetName val="магистрали"/>
      <sheetName val="СПЕЦИФИКАЦИЯ"/>
    </sheetNames>
    <sheetDataSet>
      <sheetData sheetId="0" refreshError="1"/>
      <sheetData sheetId="1" refreshError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распред."/>
    </sheetNames>
    <sheetDataSet>
      <sheetData sheetId="0">
        <row r="38">
          <cell r="E38">
            <v>10000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"/>
      <sheetName val="Накл"/>
      <sheetName val="Договор"/>
      <sheetName val="Протокол"/>
      <sheetName val="КП"/>
      <sheetName val="Сводка"/>
      <sheetName val="ТЗ"/>
      <sheetName val="СЦБ"/>
      <sheetName val="3 П"/>
      <sheetName val="Этикетка"/>
      <sheetName val="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B6" t="str">
            <v>Генеральный директор ОАО "Анроскрым"</v>
          </cell>
        </row>
        <row r="8">
          <cell r="B8" t="str">
            <v>А.Н. Шабельников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клад "/>
      <sheetName val="laroux"/>
      <sheetName val="Расшифровка"/>
      <sheetName val="АСП-П2"/>
      <sheetName val="Расценки"/>
      <sheetName val="Трудозатраты-0"/>
      <sheetName val="Трудозатраты-1"/>
      <sheetName val="Трудозатраты-2"/>
      <sheetName val="Дискор-1"/>
      <sheetName val="Расклад_"/>
      <sheetName val="исх-данные"/>
    </sheetNames>
    <sheetDataSet>
      <sheetData sheetId="0" refreshError="1">
        <row r="4">
          <cell r="C4">
            <v>0.65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остФ ВНИИАС"/>
      <sheetName val="КжДП"/>
      <sheetName val="ДКСС"/>
      <sheetName val="ДКСС от МПС"/>
      <sheetName val="ИНТЕХ"/>
      <sheetName val="ССМП-668"/>
      <sheetName val="ЮГПА"/>
      <sheetName val="РГУПС"/>
      <sheetName val="СКжд"/>
      <sheetName val="ГТСС"/>
      <sheetName val="НОД МВоды"/>
      <sheetName val="СМП-1"/>
      <sheetName val="Стройвыбор"/>
      <sheetName val="КавГипроТр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96041"/>
      <sheetName val="Изыскания"/>
      <sheetName val="Проектирование"/>
      <sheetName val="Богословская"/>
      <sheetName val="Новороссийск"/>
      <sheetName val="Новороссийск (2)"/>
      <sheetName val="Новороссийск (3)"/>
      <sheetName val="Чилипси"/>
      <sheetName val="Ростов-Зап"/>
      <sheetName val="Чертково"/>
      <sheetName val="Касиновка-Потаенный"/>
      <sheetName val="Прохладная-Ищерская"/>
      <sheetName val="Кочубей"/>
      <sheetName val="Каменоломни"/>
      <sheetName val="Краснодар"/>
      <sheetName val="Краснодар 1"/>
      <sheetName val="Краснодар 1 (2)"/>
      <sheetName val="Оповестит"/>
      <sheetName val="Бланк"/>
      <sheetName val="Кап ремонт"/>
      <sheetName val="СЦПР-90-38"/>
      <sheetName val="СЦПР-95"/>
      <sheetName val="Смета"/>
      <sheetName val="1 этап"/>
      <sheetName val="брос."/>
      <sheetName val="2 этап"/>
      <sheetName val="3 этап"/>
      <sheetName val="СБЦПР-95"/>
      <sheetName val="РД"/>
      <sheetName val="Лист1"/>
      <sheetName val=":"/>
      <sheetName val="календ план"/>
      <sheetName val="[СМЕТЫ.XLS]:"/>
      <sheetName val="[СМЕТЫ.XLS][СМЕТЫ.XLS][СМЕТЫ.XL"/>
      <sheetName val="[СМЕТЫ.XLS][СМЕТЫ.XLS]:"/>
    </sheetNames>
    <sheetDataSet>
      <sheetData sheetId="0" refreshError="1">
        <row r="1">
          <cell r="B1" t="str">
            <v>СЦИР-82 т. 135</v>
          </cell>
        </row>
        <row r="2">
          <cell r="B2">
            <v>0</v>
          </cell>
          <cell r="C2">
            <v>10</v>
          </cell>
          <cell r="D2">
            <v>1</v>
          </cell>
          <cell r="E2">
            <v>363</v>
          </cell>
        </row>
        <row r="3">
          <cell r="B3">
            <v>11</v>
          </cell>
          <cell r="C3">
            <v>30</v>
          </cell>
          <cell r="D3">
            <v>2</v>
          </cell>
          <cell r="E3">
            <v>553</v>
          </cell>
        </row>
        <row r="4">
          <cell r="B4">
            <v>31</v>
          </cell>
          <cell r="C4">
            <v>100</v>
          </cell>
          <cell r="D4">
            <v>3</v>
          </cell>
          <cell r="E4">
            <v>843</v>
          </cell>
        </row>
        <row r="5">
          <cell r="B5">
            <v>101</v>
          </cell>
          <cell r="C5">
            <v>120</v>
          </cell>
          <cell r="D5">
            <v>4</v>
          </cell>
          <cell r="E5">
            <v>1032</v>
          </cell>
        </row>
        <row r="6">
          <cell r="B6">
            <v>120</v>
          </cell>
          <cell r="C6">
            <v>180</v>
          </cell>
          <cell r="D6">
            <v>5</v>
          </cell>
          <cell r="E6">
            <v>1478</v>
          </cell>
        </row>
        <row r="8">
          <cell r="B8" t="str">
            <v>ДЦ</v>
          </cell>
        </row>
        <row r="9">
          <cell r="B9">
            <v>50</v>
          </cell>
          <cell r="C9">
            <v>100</v>
          </cell>
          <cell r="D9">
            <v>1</v>
          </cell>
          <cell r="E9">
            <v>93000</v>
          </cell>
          <cell r="F9">
            <v>1320</v>
          </cell>
        </row>
        <row r="10">
          <cell r="B10">
            <v>101</v>
          </cell>
          <cell r="C10">
            <v>200</v>
          </cell>
          <cell r="D10">
            <v>2</v>
          </cell>
          <cell r="E10">
            <v>101000</v>
          </cell>
          <cell r="F10">
            <v>1240</v>
          </cell>
        </row>
        <row r="11">
          <cell r="B11">
            <v>201</v>
          </cell>
          <cell r="C11">
            <v>300</v>
          </cell>
          <cell r="D11">
            <v>3</v>
          </cell>
          <cell r="E11">
            <v>103000</v>
          </cell>
          <cell r="F11">
            <v>1230</v>
          </cell>
        </row>
        <row r="12">
          <cell r="B12">
            <v>301</v>
          </cell>
          <cell r="C12">
            <v>400</v>
          </cell>
          <cell r="D12">
            <v>4</v>
          </cell>
          <cell r="E12">
            <v>106000</v>
          </cell>
          <cell r="F12">
            <v>1220</v>
          </cell>
        </row>
        <row r="13">
          <cell r="B13">
            <v>401</v>
          </cell>
          <cell r="C13">
            <v>500</v>
          </cell>
          <cell r="D13">
            <v>5</v>
          </cell>
          <cell r="E13">
            <v>193000</v>
          </cell>
          <cell r="F13">
            <v>1000</v>
          </cell>
        </row>
        <row r="20">
          <cell r="B20" t="str">
            <v>ПЕР</v>
          </cell>
        </row>
        <row r="21">
          <cell r="B21">
            <v>1</v>
          </cell>
          <cell r="D21">
            <v>16</v>
          </cell>
          <cell r="E21">
            <v>780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опроса"/>
      <sheetName val="КП_СС"/>
      <sheetName val="Обсл"/>
      <sheetName val="3П-др1"/>
      <sheetName val="3П-др2"/>
      <sheetName val="Изыск"/>
      <sheetName val="ЭЧ"/>
      <sheetName val="ДЦ_П"/>
      <sheetName val="ДЦ_Р"/>
      <sheetName val="АПК_П"/>
      <sheetName val="АПК_Р"/>
      <sheetName val="АБ_П"/>
      <sheetName val="АБ_Р"/>
      <sheetName val="Вст1см2"/>
      <sheetName val="ЭЦ_П"/>
      <sheetName val="ЭЦ_Р"/>
      <sheetName val="САУТ_П"/>
      <sheetName val="САУТ_Р"/>
      <sheetName val="Тяга"/>
      <sheetName val="13"/>
      <sheetName val="14"/>
      <sheetName val="Вст25смП"/>
      <sheetName val="КомП"/>
      <sheetName val="16"/>
      <sheetName val="17"/>
      <sheetName val="18"/>
      <sheetName val="19"/>
      <sheetName val="РЦ"/>
      <sheetName val="ГНБ"/>
      <sheetName val="АСУТП"/>
      <sheetName val="68-96_Р"/>
      <sheetName val="Команд"/>
      <sheetName val="ДЭ"/>
      <sheetName val="Распр"/>
      <sheetName val="Дог_рас"/>
    </sheetNames>
    <sheetDataSet>
      <sheetData sheetId="0">
        <row r="12">
          <cell r="A12" t="str">
            <v>Казачий - Облучий</v>
          </cell>
        </row>
        <row r="13">
          <cell r="I13" t="str">
            <v>Казачий - Ядрин</v>
          </cell>
          <cell r="J13">
            <v>20</v>
          </cell>
          <cell r="K13">
            <v>2</v>
          </cell>
        </row>
        <row r="14">
          <cell r="C14">
            <v>2</v>
          </cell>
          <cell r="I14" t="str">
            <v>Ядрин - Облучье</v>
          </cell>
          <cell r="J14">
            <v>6</v>
          </cell>
          <cell r="K14">
            <v>2</v>
          </cell>
        </row>
        <row r="18">
          <cell r="I18" t="str">
            <v>Ядрин</v>
          </cell>
          <cell r="J18">
            <v>18</v>
          </cell>
        </row>
        <row r="25">
          <cell r="I25" t="str">
            <v>ст. Казачий (горловина прим. к перег. Казачий - Ядрин)</v>
          </cell>
          <cell r="J25">
            <v>4</v>
          </cell>
        </row>
        <row r="26">
          <cell r="I26" t="str">
            <v>ст. Облучье (горловина прим. к пер. Ядрин - Облучье)</v>
          </cell>
          <cell r="J26">
            <v>8</v>
          </cell>
        </row>
        <row r="58">
          <cell r="B58">
            <v>0.89</v>
          </cell>
        </row>
        <row r="60">
          <cell r="A60" t="str">
            <v xml:space="preserve">Расп. 1204/цукс от 09.04.14 г. (Прогн. инфл. на 2-3кв. Кп = (Кнач+Ккон) / 2  =1,011) Кпер=К4кв.13г х Кп = </v>
          </cell>
        </row>
        <row r="63">
          <cell r="B63">
            <v>3.76092</v>
          </cell>
        </row>
      </sheetData>
      <sheetData sheetId="1">
        <row r="65">
          <cell r="B65">
            <v>1</v>
          </cell>
          <cell r="C65">
            <v>1</v>
          </cell>
        </row>
        <row r="68">
          <cell r="B68">
            <v>1</v>
          </cell>
          <cell r="C68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ОС"/>
    </sheetNames>
    <sheetDataSet>
      <sheetData sheetId="0" refreshError="1">
        <row r="11">
          <cell r="H11">
            <v>40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с этапами"/>
      <sheetName val="Смета 1свод"/>
      <sheetName val="Сц-2ППр"/>
      <sheetName val="Смета 3 СЦБ"/>
      <sheetName val="Зап-3- СЦБ"/>
      <sheetName val="ПОС-5"/>
      <sheetName val="зап. ПОС"/>
      <sheetName val="АПТ-6"/>
      <sheetName val="зап. АПТ"/>
      <sheetName val="Эл 8 обсл"/>
      <sheetName val="Эл-9-пр"/>
      <sheetName val="Стр-11-пр "/>
      <sheetName val="Смета 15 Команд"/>
      <sheetName val="информация"/>
      <sheetName val="Смета"/>
      <sheetName val="топография"/>
      <sheetName val="СметаСводная Рыб"/>
      <sheetName val="См3 СЦБ-зап"/>
      <sheetName val="мсн"/>
      <sheetName val="Переменные и константы"/>
      <sheetName val="График_с_этапами"/>
      <sheetName val="Смета_1свод"/>
      <sheetName val="Смета_3_СЦБ"/>
      <sheetName val="Зап-3-_СЦБ"/>
      <sheetName val="зап__ПОС"/>
      <sheetName val="зап__АПТ"/>
      <sheetName val="Эл_8_обсл"/>
      <sheetName val="Стр-11-пр_"/>
      <sheetName val="Смета_15_Команд"/>
      <sheetName val="СметаСводная_Рыб"/>
      <sheetName val="См3_СЦБ-зап"/>
      <sheetName val="График_с_этапами1"/>
      <sheetName val="Смета_1свод1"/>
      <sheetName val="Смета_3_СЦБ1"/>
      <sheetName val="Зап-3-_СЦБ1"/>
      <sheetName val="зап__ПОС1"/>
      <sheetName val="зап__АПТ1"/>
      <sheetName val="Эл_8_обсл1"/>
      <sheetName val="Стр-11-пр_1"/>
      <sheetName val="Смета_15_Команд1"/>
      <sheetName val="СметаСводная_Рыб1"/>
      <sheetName val="См3_СЦБ-зап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B9">
            <v>1.1000000000000001</v>
          </cell>
        </row>
        <row r="26">
          <cell r="B26">
            <v>1.3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>
        <row r="9">
          <cell r="B9">
            <v>1.1000000000000001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с этапами"/>
      <sheetName val="Смета 1свод"/>
      <sheetName val="Сц-2ППр)"/>
      <sheetName val="Смета 3 СЦБ"/>
      <sheetName val="Зап-3- СЦБ"/>
      <sheetName val="Св-4из"/>
      <sheetName val="Зап 4 из(нет)"/>
      <sheetName val="Св-5-пр"/>
      <sheetName val="Св-5-зап(нет)"/>
      <sheetName val="Эл 6 обсл"/>
      <sheetName val="Эл-7-пр"/>
      <sheetName val="Стр-9-пр "/>
      <sheetName val="Смета 10 Команд"/>
      <sheetName val="Зап_3_ СЦБ"/>
      <sheetName val="топография"/>
      <sheetName val="свод 2"/>
      <sheetName val="Лист опроса"/>
      <sheetName val="к.84-к.83"/>
      <sheetName val="HP и оргтехника"/>
      <sheetName val="Смета"/>
      <sheetName val="ПДР"/>
      <sheetName val="5ОборРабМест(HP)"/>
      <sheetName val="Шкаф"/>
      <sheetName val="Summary"/>
      <sheetName val="Коэфф1."/>
      <sheetName val="Прайс лист"/>
      <sheetName val="см8"/>
      <sheetName val="1212-2-1"/>
      <sheetName val="топо"/>
      <sheetName val="Лист1"/>
      <sheetName val="ПИР"/>
      <sheetName val="Сводная смета"/>
      <sheetName val="База Геофизика"/>
      <sheetName val="База Геодезия"/>
      <sheetName val="База Геология"/>
      <sheetName val="База Гидро"/>
      <sheetName val="Спец-7"/>
      <sheetName val="Смета ТЗ АСУ"/>
      <sheetName val="Экология-3.1"/>
      <sheetName val="#ССЫЛКА"/>
      <sheetName val="АУП"/>
      <sheetName val="трансформация1"/>
      <sheetName val="breakdown"/>
      <sheetName val="Прибыль опл"/>
      <sheetName val="Об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НГД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с этапами"/>
      <sheetName val="Смета 1свод"/>
      <sheetName val="Сц-2ППр"/>
      <sheetName val="Смета 3 СЦБ"/>
      <sheetName val="Зап-3- СЦБ"/>
      <sheetName val="Св-4из"/>
      <sheetName val="Зап 4 из"/>
      <sheetName val="ПОС-5"/>
      <sheetName val="зап. ПОС"/>
      <sheetName val="АПТ-6"/>
      <sheetName val="зап. АПТ"/>
      <sheetName val="Перенос СВ-7"/>
      <sheetName val="Эл 8 обсл"/>
      <sheetName val="Эл-9-пр"/>
      <sheetName val="стр-10-обсл"/>
      <sheetName val="Стр-11-пр "/>
      <sheetName val="стр12-прТМФ"/>
      <sheetName val="Смета 15 Команд"/>
      <sheetName val="См 16 адапт СПДЛП"/>
      <sheetName val="Зап см 16"/>
      <sheetName val="См 17 адапт МПЦ"/>
      <sheetName val="См 19 расчет ТРЦ"/>
      <sheetName val="Лист2"/>
      <sheetName val="Зап_3_ СЦБ"/>
      <sheetName val="Смета"/>
      <sheetName val="свод 2"/>
      <sheetName val="топография"/>
      <sheetName val="СметаСводная Рыб"/>
      <sheetName val="Пример расчета"/>
      <sheetName val="СметаСводная снег"/>
      <sheetName val="1.3"/>
      <sheetName val="Календарь новый"/>
      <sheetName val="График_с_этапами"/>
      <sheetName val="Смета_1свод"/>
      <sheetName val="Смета_3_СЦБ"/>
      <sheetName val="Зап-3-_СЦБ"/>
      <sheetName val="Зап_4_из"/>
      <sheetName val="зап__ПОС"/>
      <sheetName val="зап__АПТ"/>
      <sheetName val="Перенос_СВ-7"/>
      <sheetName val="Эл_8_обсл"/>
      <sheetName val="Стр-11-пр_"/>
      <sheetName val="Смета_15_Команд"/>
      <sheetName val="См_16_адапт_СПДЛП"/>
      <sheetName val="Зап_см_16"/>
      <sheetName val="См_17_адапт_МПЦ"/>
      <sheetName val="См_19_расчет_ТРЦ"/>
      <sheetName val="Зап_3__СЦБ"/>
      <sheetName val="свод_2"/>
      <sheetName val="СметаСводная_Рыб"/>
      <sheetName val="График_с_этапами1"/>
      <sheetName val="Смета_1свод1"/>
      <sheetName val="Смета_3_СЦБ1"/>
      <sheetName val="Зап-3-_СЦБ1"/>
      <sheetName val="Зап_4_из1"/>
      <sheetName val="зап__ПОС1"/>
      <sheetName val="зап__АПТ1"/>
      <sheetName val="Перенос_СВ-71"/>
      <sheetName val="Эл_8_обсл1"/>
      <sheetName val="Стр-11-пр_1"/>
      <sheetName val="Смета_15_Команд1"/>
      <sheetName val="См_16_адапт_СПДЛП1"/>
      <sheetName val="Зап_см_161"/>
      <sheetName val="См_17_адапт_МПЦ1"/>
      <sheetName val="См_19_расчет_ТРЦ1"/>
      <sheetName val="Зап_3__СЦБ1"/>
      <sheetName val="свод_21"/>
      <sheetName val="СметаСводная_Рыб1"/>
      <sheetName val="Записка СЦБ"/>
      <sheetName val="База Геофизика"/>
      <sheetName val="База Геодезия"/>
      <sheetName val="База Геология"/>
      <sheetName val="База Гидро"/>
      <sheetName val="Сводная смета"/>
      <sheetName val="Геология"/>
      <sheetName val="Экология1"/>
      <sheetName val="ИД"/>
      <sheetName val="Destination"/>
      <sheetName val="93-110"/>
      <sheetName val="К.рын"/>
      <sheetName val="темп"/>
      <sheetName val="ДЦ"/>
      <sheetName val="Тр."/>
      <sheetName val="sapactivexlhiddensheet"/>
      <sheetName val="Смета 2"/>
      <sheetName val="УП _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с этапами"/>
      <sheetName val="См 1свод"/>
      <sheetName val="См-2ПП"/>
      <sheetName val="Разб. ЭЦ с Ки"/>
      <sheetName val="Разб. по от-лам"/>
      <sheetName val="Разб. См 3 СЦБ"/>
      <sheetName val="См 3 СЦБ"/>
      <sheetName val="См3 СЦБ-зап"/>
      <sheetName val="Св-4из"/>
      <sheetName val="Св-5 пос"/>
      <sheetName val="св- 6 обсл "/>
      <sheetName val="Эл 7 обсл"/>
      <sheetName val="Эл-8-пр "/>
      <sheetName val="стр-9-прФ"/>
      <sheetName val="стр-10-обс"/>
      <sheetName val="Стр-11-пр "/>
      <sheetName val="Стр-12Пом АБ"/>
      <sheetName val="См 13 рас ТРЦ"/>
      <sheetName val="См 14 гео"/>
      <sheetName val="Зап 14 Гео"/>
      <sheetName val="См 15 Топо"/>
      <sheetName val="Ком-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с этапами"/>
      <sheetName val="Смета 1свод"/>
      <sheetName val="Сц-2ППр"/>
      <sheetName val="Смета 3 СЦБ"/>
      <sheetName val="Зап-3- СЦБ"/>
      <sheetName val="Св-4из"/>
      <sheetName val="Св-5-пр"/>
      <sheetName val="Эл 6 обсл"/>
      <sheetName val="Эл-7-пр"/>
      <sheetName val="стр-8-обсл"/>
      <sheetName val="Стр-9-пр "/>
      <sheetName val="Смета 10 Команд"/>
      <sheetName val="См 11 адапт СПДЛП"/>
      <sheetName val="См 12 адапт МПЦ"/>
      <sheetName val="См 13 расчет ТР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с этапами"/>
      <sheetName val="См 1свод"/>
      <sheetName val="См-2ПП"/>
      <sheetName val="Разб. ЭЦ с Ки"/>
      <sheetName val="Разб. по от-лам"/>
      <sheetName val="Разб. См 3 СЦБ"/>
      <sheetName val="См 3 СЦБ"/>
      <sheetName val="См3 СЦБ-зап"/>
      <sheetName val="Св-4из"/>
      <sheetName val="Св-5 пос"/>
      <sheetName val="св- 6 обсл "/>
      <sheetName val="Эл 7 обсл"/>
      <sheetName val="Эл-8-пр "/>
      <sheetName val="стр-9-прФ"/>
      <sheetName val="стр-10-обс"/>
      <sheetName val="Стр-11-пр "/>
      <sheetName val="Стр-12Пом АБ"/>
      <sheetName val="См 13 рас ТРЦ"/>
      <sheetName val="См 14 гео"/>
      <sheetName val="Зап 14 Гео"/>
      <sheetName val="См 15 Топо"/>
      <sheetName val="Ком-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с этапами"/>
      <sheetName val="Смета 1свод"/>
      <sheetName val="Сц-2ППр"/>
      <sheetName val="Смета 3 СЦБ"/>
      <sheetName val="Зап-3- СЦБ"/>
      <sheetName val="Св-4из"/>
      <sheetName val="Зап 4 из"/>
      <sheetName val="ПОС-5"/>
      <sheetName val="зап. ПОС"/>
      <sheetName val="АПТ-6"/>
      <sheetName val="зап. АПТ"/>
      <sheetName val="Перенос СВ-7"/>
      <sheetName val="Эл 8 обсл"/>
      <sheetName val="Эл-9-пр"/>
      <sheetName val="стр-10-обсл"/>
      <sheetName val="Стр-11-пр "/>
      <sheetName val="стр12-прТМФ"/>
      <sheetName val="Смета 15 Команд"/>
      <sheetName val="См 16 адапт СПДЛП"/>
      <sheetName val="Зап см 16"/>
      <sheetName val="См 17 адапт МПЦ"/>
      <sheetName val="См 19 расчет ТРЦ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г_деньги"/>
      <sheetName val="Задание В"/>
      <sheetName val="Лист опроса"/>
      <sheetName val="Исх Тракт"/>
      <sheetName val="См_Тракт"/>
      <sheetName val="См_об Тракт"/>
      <sheetName val="Ст_ком Тракт"/>
      <sheetName val="Шаблон"/>
      <sheetName val="Шаблон_ДЦ_АПК"/>
      <sheetName val="Дог_рас"/>
      <sheetName val="Исх АПК"/>
      <sheetName val="См_АПК"/>
      <sheetName val="Об_АПК"/>
      <sheetName val="Спец_об"/>
      <sheetName val="Шаблон_Спец1"/>
      <sheetName val="Шаблон_Спец2"/>
      <sheetName val="Об_Сет"/>
      <sheetName val="См_Сет"/>
    </sheetNames>
    <sheetDataSet>
      <sheetData sheetId="0"/>
      <sheetData sheetId="1"/>
      <sheetData sheetId="2">
        <row r="6">
          <cell r="B6">
            <v>269</v>
          </cell>
        </row>
        <row r="10">
          <cell r="B10">
            <v>282</v>
          </cell>
        </row>
        <row r="17">
          <cell r="B17">
            <v>1.7</v>
          </cell>
        </row>
        <row r="19">
          <cell r="B19">
            <v>1.1000000000000001</v>
          </cell>
        </row>
        <row r="20">
          <cell r="B20">
            <v>1.08</v>
          </cell>
        </row>
        <row r="23">
          <cell r="B23">
            <v>6</v>
          </cell>
        </row>
        <row r="24">
          <cell r="B24">
            <v>230</v>
          </cell>
        </row>
        <row r="32">
          <cell r="B32">
            <v>0</v>
          </cell>
        </row>
        <row r="33">
          <cell r="B33">
            <v>1</v>
          </cell>
        </row>
        <row r="34">
          <cell r="B3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г_деньги"/>
      <sheetName val="Задание В"/>
      <sheetName val="Лист опроса"/>
      <sheetName val="Исх Тракт"/>
      <sheetName val="См_Тракт"/>
      <sheetName val="См_об Тракт"/>
      <sheetName val="Ст_ком Тракт"/>
      <sheetName val="Шаблон"/>
      <sheetName val="Шаблон_ДЦ_АПК"/>
      <sheetName val="Дог_рас"/>
      <sheetName val="Исх АПК"/>
      <sheetName val="См_АПК"/>
      <sheetName val="Об_АПК"/>
      <sheetName val="Спец_об"/>
      <sheetName val="Шаблон_Спец1"/>
      <sheetName val="Шаблон_Спец2"/>
      <sheetName val="Об_Сет"/>
      <sheetName val="См_Сет"/>
    </sheetNames>
    <sheetDataSet>
      <sheetData sheetId="0"/>
      <sheetData sheetId="1"/>
      <sheetData sheetId="2">
        <row r="17">
          <cell r="B17">
            <v>1.7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опроса"/>
      <sheetName val="Лист1"/>
      <sheetName val="Ф 3П Ушкалова"/>
      <sheetName val="Лист2"/>
    </sheetNames>
    <sheetDataSet>
      <sheetData sheetId="0" refreshError="1">
        <row r="10">
          <cell r="C10">
            <v>106</v>
          </cell>
        </row>
        <row r="12">
          <cell r="C12">
            <v>2.6</v>
          </cell>
        </row>
        <row r="16">
          <cell r="A16" t="str">
            <v>ГИП</v>
          </cell>
          <cell r="B16" t="str">
            <v>Главный инженер проектов</v>
          </cell>
          <cell r="C16">
            <v>432</v>
          </cell>
        </row>
        <row r="17">
          <cell r="A17" t="str">
            <v>Рук.гр.</v>
          </cell>
          <cell r="B17" t="str">
            <v>Руководитель группы</v>
          </cell>
          <cell r="C17">
            <v>361</v>
          </cell>
        </row>
        <row r="18">
          <cell r="A18" t="str">
            <v>Вед.инж.</v>
          </cell>
          <cell r="B18" t="str">
            <v>Ведущий инженер</v>
          </cell>
          <cell r="C18">
            <v>273</v>
          </cell>
        </row>
        <row r="19">
          <cell r="A19" t="str">
            <v>Инж.1кат.</v>
          </cell>
          <cell r="B19" t="str">
            <v>Инженер 1 категории</v>
          </cell>
          <cell r="C19">
            <v>248</v>
          </cell>
        </row>
        <row r="20">
          <cell r="A20" t="str">
            <v>Инж.2кат.</v>
          </cell>
          <cell r="B20" t="str">
            <v>Инженер 2 категории</v>
          </cell>
          <cell r="C20">
            <v>228</v>
          </cell>
        </row>
        <row r="21">
          <cell r="A21" t="str">
            <v>Инж.3кат.</v>
          </cell>
          <cell r="B21" t="str">
            <v>Инженер 3 категории</v>
          </cell>
          <cell r="C21">
            <v>215</v>
          </cell>
        </row>
        <row r="22">
          <cell r="A22" t="str">
            <v>Инж.</v>
          </cell>
          <cell r="B22" t="str">
            <v>Инженер</v>
          </cell>
          <cell r="C22">
            <v>206</v>
          </cell>
        </row>
        <row r="23">
          <cell r="A23" t="str">
            <v>Техн.1кат.</v>
          </cell>
          <cell r="B23" t="str">
            <v>Техник 1 категории</v>
          </cell>
          <cell r="C23">
            <v>184</v>
          </cell>
        </row>
        <row r="24">
          <cell r="A24" t="str">
            <v>Техн.2кат.</v>
          </cell>
          <cell r="B24" t="str">
            <v>Техник 2 категории</v>
          </cell>
          <cell r="C24">
            <v>157</v>
          </cell>
        </row>
        <row r="25">
          <cell r="A25" t="str">
            <v>Техн.</v>
          </cell>
          <cell r="B25" t="str">
            <v>Техник</v>
          </cell>
          <cell r="C25">
            <v>148</v>
          </cell>
        </row>
        <row r="26">
          <cell r="A26" t="str">
            <v>Черт.</v>
          </cell>
          <cell r="B26" t="str">
            <v>Чертежник - конструктор</v>
          </cell>
          <cell r="C26">
            <v>148</v>
          </cell>
        </row>
        <row r="29">
          <cell r="C29" t="str">
            <v>100руб.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"/>
      <sheetName val="Лист опроса"/>
      <sheetName val="изыск_мосты"/>
      <sheetName val="Лист1"/>
      <sheetName val="Лист2"/>
      <sheetName val="Лист3"/>
    </sheetNames>
    <sheetDataSet>
      <sheetData sheetId="0" refreshError="1"/>
      <sheetData sheetId="1">
        <row r="6">
          <cell r="B6" t="str">
            <v>В.В. Смирнов</v>
          </cell>
        </row>
        <row r="12">
          <cell r="B12">
            <v>3.2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"/>
      <sheetName val="Лист опроса"/>
      <sheetName val="Шаблон_ДЦ_АПК"/>
      <sheetName val="Дог_рас"/>
    </sheetNames>
    <sheetDataSet>
      <sheetData sheetId="0"/>
      <sheetData sheetId="1">
        <row r="38">
          <cell r="B38">
            <v>0</v>
          </cell>
        </row>
        <row r="61">
          <cell r="B61">
            <v>1</v>
          </cell>
        </row>
      </sheetData>
      <sheetData sheetId="2"/>
      <sheetData sheetId="3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76"/>
      <sheetName val="ИТ"/>
      <sheetName val="ИГ1"/>
      <sheetName val="ГР"/>
      <sheetName val="ИС 1"/>
      <sheetName val="Пж 1 "/>
      <sheetName val="СС 1 "/>
      <sheetName val=" К 1"/>
      <sheetName val="ИС 2"/>
      <sheetName val="СС-2.876"/>
      <sheetName val="ПЗ ИТ"/>
      <sheetName val="ПЗ ИГ"/>
      <sheetName val="ПЗ ГР"/>
      <sheetName val="ПС СС 1"/>
      <sheetName val="ПЗ"/>
      <sheetName val="Коэф"/>
    </sheetNames>
    <sheetDataSet>
      <sheetData sheetId="0" refreshError="1"/>
      <sheetData sheetId="1" refreshError="1"/>
      <sheetData sheetId="2" refreshError="1">
        <row r="99">
          <cell r="P99">
            <v>246.375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г_деньги"/>
      <sheetName val="Задание В"/>
      <sheetName val="Лист опроса"/>
      <sheetName val="Исх Тракт"/>
      <sheetName val="См_Тракт"/>
      <sheetName val="См_об Тракт"/>
      <sheetName val="Ст_ком Тракт"/>
      <sheetName val="Шаблон"/>
      <sheetName val="Шаблон_ДЦ_АПК"/>
      <sheetName val="Дог_рас"/>
      <sheetName val="Исх АПК"/>
      <sheetName val="См_АПК"/>
      <sheetName val="Об_АПК"/>
      <sheetName val="Спец_об"/>
      <sheetName val="Шаблон_Спец1"/>
      <sheetName val="Шаблон_Спец2"/>
      <sheetName val="Об_Сет"/>
      <sheetName val="См_Сет"/>
    </sheetNames>
    <sheetDataSet>
      <sheetData sheetId="0"/>
      <sheetData sheetId="1"/>
      <sheetData sheetId="2">
        <row r="41">
          <cell r="B4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й"/>
      <sheetName val="Лист1"/>
      <sheetName val="Руководство"/>
      <sheetName val="Договор"/>
      <sheetName val="КП"/>
      <sheetName val="Св. см."/>
      <sheetName val="СЦБ"/>
      <sheetName val="ТОПО (3)"/>
      <sheetName val="3 П"/>
      <sheetName val="ПО - АДК"/>
      <sheetName val="АДК-СЦБ 2"/>
      <sheetName val="Пож-туш"/>
      <sheetName val="ТРЦ"/>
      <sheetName val="Сирена"/>
      <sheetName val="ЛЭП"/>
      <sheetName val="Лист2"/>
      <sheetName val="Лист3"/>
    </sheetNames>
    <sheetDataSet>
      <sheetData sheetId="0" refreshError="1">
        <row r="5">
          <cell r="B5" t="str">
            <v>Первый заместитель начальника Дирекции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</sheet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  <sheetName val="Смета"/>
      <sheetName val="252км  (2)"/>
      <sheetName val="Лист1 (3)"/>
      <sheetName val="Лист1 (2)"/>
    </sheetNames>
    <sheetDataSet>
      <sheetData sheetId="0" refreshError="1">
        <row r="1">
          <cell r="B1" t="str">
            <v>"Реконструкция станции Екатеринославка Забайкальской железной дороги"</v>
          </cell>
        </row>
        <row r="2">
          <cell r="B2" t="str">
            <v>Обмерно-обследовательские работы на водопропускных сооружениях</v>
          </cell>
        </row>
        <row r="3">
          <cell r="B3" t="str">
            <v>"Ленгипротранспуть" - филиал ОАО "Росжелдорпроект"</v>
          </cell>
        </row>
        <row r="7">
          <cell r="B7" t="str">
            <v>А.А. Грищенко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Кал пл (2 этапа)"/>
      <sheetName val="Кал пл 27_02_04"/>
      <sheetName val="Сводная"/>
      <sheetName val="1"/>
      <sheetName val="2"/>
      <sheetName val="3"/>
      <sheetName val="4"/>
      <sheetName val="5"/>
      <sheetName val="6"/>
    </sheetNames>
    <sheetDataSet>
      <sheetData sheetId="0">
        <row r="6">
          <cell r="B6">
            <v>0.4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_Наш"/>
      <sheetName val="Договор"/>
    </sheetNames>
    <sheetDataSet>
      <sheetData sheetId="0"/>
      <sheetData sheetId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"/>
      <sheetName val="Лист опроса"/>
      <sheetName val="1"/>
    </sheetNames>
    <sheetDataSet>
      <sheetData sheetId="0" refreshError="1"/>
      <sheetData sheetId="1" refreshError="1">
        <row r="5">
          <cell r="B5" t="str">
            <v>пррап</v>
          </cell>
        </row>
        <row r="15">
          <cell r="B15">
            <v>2000</v>
          </cell>
        </row>
      </sheetData>
      <sheetData sheetId="2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ЦПР-90-38"/>
      <sheetName val="СБЦПР-95"/>
      <sheetName val="Лист1"/>
      <sheetName val="Смета"/>
      <sheetName val="РД"/>
      <sheetName val="СЦИР"/>
      <sheetName val="Бланк"/>
      <sheetName val="Данные"/>
      <sheetName val="СЦПР-95"/>
      <sheetName val="топография"/>
    </sheetNames>
    <sheetDataSet>
      <sheetData sheetId="0" refreshError="1">
        <row r="2">
          <cell r="B2" t="str">
            <v>И_АБ</v>
          </cell>
          <cell r="C2" t="str">
            <v>СЦИР-82 табл.134</v>
          </cell>
        </row>
        <row r="3">
          <cell r="B3">
            <v>1</v>
          </cell>
          <cell r="C3">
            <v>1000</v>
          </cell>
          <cell r="E3">
            <v>46</v>
          </cell>
        </row>
        <row r="4">
          <cell r="B4">
            <v>1001</v>
          </cell>
          <cell r="C4">
            <v>5000</v>
          </cell>
          <cell r="E4">
            <v>46</v>
          </cell>
        </row>
        <row r="5">
          <cell r="B5" t="str">
            <v>И_ЭЦ</v>
          </cell>
          <cell r="C5" t="str">
            <v>СЦИР-82 табл.135 п.</v>
          </cell>
        </row>
        <row r="6">
          <cell r="B6">
            <v>0</v>
          </cell>
          <cell r="C6">
            <v>10</v>
          </cell>
          <cell r="D6">
            <v>1</v>
          </cell>
          <cell r="E6">
            <v>363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с этапами"/>
      <sheetName val="Смета 1свод"/>
      <sheetName val="Смета 2 СЦБ"/>
      <sheetName val="Записка СЦБ"/>
      <sheetName val="См 3 связь"/>
      <sheetName val="Зап 3связ"/>
      <sheetName val="См 4АПТ"/>
      <sheetName val="Зап 4 АПТ"/>
      <sheetName val="Эл 5 обсл"/>
      <sheetName val="См 6 топо"/>
      <sheetName val="Зап 6топо"/>
      <sheetName val="См 7 Команд СцЭ"/>
    </sheetNames>
    <sheetDataSet>
      <sheetData sheetId="0"/>
      <sheetData sheetId="1">
        <row r="4">
          <cell r="A4" t="str">
            <v>на разработку рабочего проекта «Микропроцессорная централизация ст. Лесная Забайкальской ж.д.»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ЦПР-90-38"/>
      <sheetName val="СБЦПР-95"/>
      <sheetName val="Лист1"/>
      <sheetName val="Смета"/>
      <sheetName val="РД"/>
      <sheetName val="Данные"/>
      <sheetName val="96041"/>
      <sheetName val="Изыскания"/>
      <sheetName val="Проектирование"/>
      <sheetName val="Богословская"/>
      <sheetName val="Новороссийск"/>
      <sheetName val="Новороссийск (2)"/>
      <sheetName val="Новороссийск (3)"/>
      <sheetName val="Чилипси"/>
      <sheetName val="Ростов-Зап"/>
      <sheetName val="Чертково"/>
      <sheetName val="Касиновка-Потаенный"/>
      <sheetName val="Прохладная-Ищерская"/>
      <sheetName val="Кочубей"/>
      <sheetName val="Каменоломни"/>
      <sheetName val="Краснодар 1"/>
      <sheetName val="Краснодар 1 (2)"/>
      <sheetName val="Оповестит"/>
      <sheetName val="Бланк"/>
      <sheetName val="Кап ремонт"/>
      <sheetName val="Краснодар"/>
      <sheetName val="СЦПР-95"/>
      <sheetName val="1 этап"/>
      <sheetName val="брос."/>
      <sheetName val="2 этап"/>
      <sheetName val="3 этап"/>
    </sheetNames>
    <sheetDataSet>
      <sheetData sheetId="0" refreshError="1"/>
      <sheetData sheetId="1"/>
      <sheetData sheetId="2"/>
      <sheetData sheetId="3"/>
      <sheetData sheetId="4"/>
      <sheetData sheetId="5" refreshError="1">
        <row r="1">
          <cell r="B1" t="str">
            <v>СЦИР-82 т. 135</v>
          </cell>
        </row>
        <row r="25">
          <cell r="B25" t="str">
            <v>ТС</v>
          </cell>
        </row>
        <row r="26">
          <cell r="B26">
            <v>1</v>
          </cell>
          <cell r="D26">
            <v>29</v>
          </cell>
          <cell r="F26">
            <v>740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"/>
      <sheetName val="сводная смета"/>
      <sheetName val="1.1. ТОПО ИЗМ"/>
      <sheetName val="1.2. ИЭИ ИЗМ"/>
      <sheetName val="1.3 Гидро ИЗМ"/>
      <sheetName val="1.4 Геология "/>
      <sheetName val="2.1"/>
      <sheetName val="2.2 Осбл ИССО изм"/>
      <sheetName val="4.1 ЗЖДП"/>
      <sheetName val="4.2 ЗЖДП "/>
      <sheetName val="4.3"/>
      <sheetName val="4.4 ЗЖДП"/>
      <sheetName val="4.5 ЗЖДП"/>
      <sheetName val="4.7 ЗЖДП"/>
      <sheetName val="4.8 ЗЖДП"/>
      <sheetName val="1.5 Доп. топо1"/>
      <sheetName val="1.6 Доп. Гео1"/>
      <sheetName val="3.1и 2015"/>
      <sheetName val="3.2"/>
      <sheetName val="3.3и 2015"/>
      <sheetName val="3.4.1"/>
      <sheetName val="3.4.3"/>
      <sheetName val="3.5И"/>
      <sheetName val="4.9.Выноса СС"/>
      <sheetName val="4.10.Вынос ДПС"/>
      <sheetName val="4.11 ДПС. Проект"/>
      <sheetName val="4.12 СС в п.ЭЦ"/>
      <sheetName val="4.13 Сети Пунктобогр"/>
      <sheetName val="4.14 связь насоска"/>
      <sheetName val="4.15 ЗЖДП"/>
      <sheetName val="4.16 2015"/>
      <sheetName val="4.17 2015"/>
      <sheetName val="4.18 2015"/>
      <sheetName val="4.19 2015"/>
      <sheetName val="4.20 2015"/>
      <sheetName val="4.21. ЗЖДП"/>
      <sheetName val="4.22"/>
      <sheetName val="4.23 ЗЖДП"/>
      <sheetName val="4.24 ЗЖДП"/>
      <sheetName val="5.1 ЭЦ"/>
      <sheetName val="5.1 прил"/>
      <sheetName val="5.2 ДЦ_П"/>
      <sheetName val="5.3 АБ_П"/>
      <sheetName val="6.1ООС ЗЖДП"/>
      <sheetName val="6.2 СЗЗ"/>
      <sheetName val="6.3 ИТМ ГО "/>
      <sheetName val="6.4 ПОД"/>
      <sheetName val="6.5 ТЧКД"/>
      <sheetName val="6.6 ЗЖДП"/>
      <sheetName val="6.7 ЗЖДП"/>
      <sheetName val="6.8 ЗЖДП"/>
      <sheetName val="6.9 ЗЖДП"/>
      <sheetName val="6.10 Экспертиз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Кал пл (2 этапа)"/>
      <sheetName val="Кал пл 27_02_04"/>
      <sheetName val="Сводная"/>
      <sheetName val="1"/>
      <sheetName val="2"/>
      <sheetName val="3"/>
      <sheetName val="4"/>
      <sheetName val="5"/>
      <sheetName val="6"/>
    </sheetNames>
    <sheetDataSet>
      <sheetData sheetId="0" refreshError="1">
        <row r="5">
          <cell r="B5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CC"/>
      <sheetName val="КПР (2)"/>
      <sheetName val="CC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КПР-эксп"/>
      <sheetName val="СС-эксп"/>
      <sheetName val="- 1"/>
      <sheetName val="распред"/>
      <sheetName val="распред (эксперт)"/>
    </sheetNames>
    <sheetDataSet>
      <sheetData sheetId="0">
        <row r="9">
          <cell r="B9" t="str">
            <v>28.02.2008г.</v>
          </cell>
        </row>
        <row r="19">
          <cell r="B19" t="str">
            <v>В.С. Андриенко</v>
          </cell>
        </row>
      </sheetData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zoomScaleNormal="100" zoomScaleSheetLayoutView="100" workbookViewId="0">
      <selection activeCell="J28" sqref="J28"/>
    </sheetView>
  </sheetViews>
  <sheetFormatPr defaultColWidth="9.140625" defaultRowHeight="18.75" x14ac:dyDescent="0.3"/>
  <cols>
    <col min="1" max="1" width="5.140625" style="1" customWidth="1"/>
    <col min="2" max="2" width="31.140625" style="1" customWidth="1"/>
    <col min="3" max="3" width="21" style="1" customWidth="1"/>
    <col min="4" max="4" width="14" style="1" customWidth="1"/>
    <col min="5" max="5" width="15.7109375" style="1" customWidth="1"/>
    <col min="6" max="6" width="15.85546875" style="1" customWidth="1"/>
    <col min="7" max="7" width="16.140625" style="1" customWidth="1"/>
    <col min="8" max="8" width="11.28515625" style="1" bestFit="1" customWidth="1"/>
    <col min="9" max="11" width="9.140625" style="1"/>
    <col min="12" max="12" width="11.5703125" style="1" bestFit="1" customWidth="1"/>
    <col min="13" max="16384" width="9.140625" style="1"/>
  </cols>
  <sheetData>
    <row r="1" spans="1:8" ht="18.75" customHeight="1" x14ac:dyDescent="0.3">
      <c r="A1" s="92"/>
      <c r="B1" s="93"/>
      <c r="C1" s="93"/>
      <c r="D1" s="93"/>
      <c r="E1" s="93"/>
      <c r="F1" s="139" t="s">
        <v>12</v>
      </c>
      <c r="G1" s="139"/>
    </row>
    <row r="2" spans="1:8" s="10" customFormat="1" ht="23.25" customHeight="1" x14ac:dyDescent="0.3">
      <c r="A2" s="140" t="s">
        <v>39</v>
      </c>
      <c r="B2" s="141"/>
      <c r="C2" s="141"/>
      <c r="D2" s="141"/>
      <c r="E2" s="141"/>
      <c r="F2" s="141"/>
      <c r="G2" s="141"/>
    </row>
    <row r="3" spans="1:8" s="4" customFormat="1" ht="19.5" customHeight="1" x14ac:dyDescent="0.3">
      <c r="A3" s="81" t="s">
        <v>189</v>
      </c>
      <c r="B3" s="3"/>
      <c r="C3" s="3"/>
      <c r="D3" s="3"/>
      <c r="E3" s="3"/>
      <c r="F3" s="82"/>
      <c r="G3" s="83" t="s">
        <v>188</v>
      </c>
    </row>
    <row r="4" spans="1:8" s="4" customFormat="1" ht="19.5" customHeight="1" x14ac:dyDescent="0.3">
      <c r="A4" s="89"/>
      <c r="B4" s="82"/>
      <c r="C4" s="3"/>
      <c r="E4" s="73"/>
      <c r="F4" s="84"/>
      <c r="G4" s="85" t="s">
        <v>166</v>
      </c>
      <c r="H4" s="73"/>
    </row>
    <row r="5" spans="1:8" s="4" customFormat="1" ht="19.5" customHeight="1" x14ac:dyDescent="0.3">
      <c r="A5" s="90"/>
      <c r="B5" s="91"/>
      <c r="C5" s="3"/>
      <c r="E5" s="76"/>
      <c r="F5" s="86"/>
      <c r="G5" s="87" t="s">
        <v>167</v>
      </c>
      <c r="H5" s="77"/>
    </row>
    <row r="6" spans="1:8" s="4" customFormat="1" ht="19.5" customHeight="1" x14ac:dyDescent="0.3">
      <c r="A6" s="90"/>
      <c r="B6" s="91"/>
      <c r="C6" s="3"/>
      <c r="E6" s="74"/>
      <c r="F6" s="88"/>
      <c r="G6" s="94" t="s">
        <v>168</v>
      </c>
      <c r="H6" s="78"/>
    </row>
    <row r="7" spans="1:8" s="4" customFormat="1" ht="19.5" customHeight="1" x14ac:dyDescent="0.3">
      <c r="A7" s="90" t="s">
        <v>190</v>
      </c>
      <c r="B7" s="91"/>
      <c r="C7" s="3"/>
      <c r="D7" s="138"/>
      <c r="E7" s="138"/>
      <c r="F7" s="79" t="s">
        <v>169</v>
      </c>
      <c r="G7" s="80" t="s">
        <v>187</v>
      </c>
      <c r="H7" s="75"/>
    </row>
    <row r="8" spans="1:8" s="4" customFormat="1" ht="15" customHeight="1" x14ac:dyDescent="0.3">
      <c r="B8" s="3"/>
      <c r="C8" s="3"/>
      <c r="D8" s="3"/>
      <c r="E8" s="3"/>
      <c r="F8" s="3"/>
    </row>
    <row r="9" spans="1:8" ht="35.25" customHeight="1" x14ac:dyDescent="0.3">
      <c r="A9" s="142" t="s">
        <v>46</v>
      </c>
      <c r="B9" s="143"/>
      <c r="C9" s="143"/>
      <c r="D9" s="143"/>
      <c r="E9" s="143"/>
      <c r="F9" s="143"/>
      <c r="G9" s="143"/>
    </row>
    <row r="10" spans="1:8" ht="59.25" customHeight="1" x14ac:dyDescent="0.3">
      <c r="A10" s="144" t="s">
        <v>38</v>
      </c>
      <c r="B10" s="144"/>
      <c r="C10" s="145" t="s">
        <v>161</v>
      </c>
      <c r="D10" s="145"/>
      <c r="E10" s="145"/>
      <c r="F10" s="145"/>
      <c r="G10" s="145"/>
    </row>
    <row r="11" spans="1:8" ht="10.5" customHeight="1" x14ac:dyDescent="0.3">
      <c r="A11" s="4"/>
      <c r="B11" s="9"/>
      <c r="C11" s="8"/>
      <c r="D11" s="8"/>
      <c r="E11" s="8"/>
      <c r="F11" s="8"/>
      <c r="G11" s="8"/>
    </row>
    <row r="12" spans="1:8" ht="56.25" customHeight="1" x14ac:dyDescent="0.3">
      <c r="A12" s="148" t="s">
        <v>11</v>
      </c>
      <c r="B12" s="148"/>
      <c r="C12" s="149" t="s">
        <v>197</v>
      </c>
      <c r="D12" s="150"/>
      <c r="E12" s="150"/>
      <c r="F12" s="150"/>
      <c r="G12" s="150"/>
    </row>
    <row r="13" spans="1:8" ht="54.75" customHeight="1" x14ac:dyDescent="0.3">
      <c r="A13" s="95" t="s">
        <v>10</v>
      </c>
      <c r="B13" s="95"/>
      <c r="C13" s="152" t="s">
        <v>192</v>
      </c>
      <c r="D13" s="153"/>
      <c r="E13" s="153"/>
      <c r="F13" s="153"/>
      <c r="G13" s="153"/>
    </row>
    <row r="14" spans="1:8" ht="5.25" customHeight="1" thickBot="1" x14ac:dyDescent="0.35">
      <c r="A14" s="7"/>
      <c r="B14" s="7"/>
      <c r="C14" s="7"/>
      <c r="D14" s="156"/>
      <c r="E14" s="156"/>
      <c r="F14" s="156"/>
      <c r="G14" s="156"/>
    </row>
    <row r="15" spans="1:8" ht="19.5" hidden="1" thickBot="1" x14ac:dyDescent="0.35">
      <c r="A15" s="7"/>
      <c r="B15" s="4"/>
      <c r="C15" s="4"/>
      <c r="D15" s="4"/>
      <c r="E15" s="4"/>
      <c r="F15" s="4"/>
      <c r="G15" s="4"/>
    </row>
    <row r="16" spans="1:8" ht="18.75" customHeight="1" x14ac:dyDescent="0.3">
      <c r="A16" s="157" t="s">
        <v>9</v>
      </c>
      <c r="B16" s="159" t="s">
        <v>8</v>
      </c>
      <c r="C16" s="161" t="s">
        <v>7</v>
      </c>
      <c r="D16" s="161" t="s">
        <v>6</v>
      </c>
      <c r="E16" s="163" t="s">
        <v>5</v>
      </c>
      <c r="F16" s="164"/>
      <c r="G16" s="165"/>
    </row>
    <row r="17" spans="1:8" ht="95.25" customHeight="1" x14ac:dyDescent="0.3">
      <c r="A17" s="158"/>
      <c r="B17" s="160"/>
      <c r="C17" s="162"/>
      <c r="D17" s="162"/>
      <c r="E17" s="96" t="s">
        <v>195</v>
      </c>
      <c r="F17" s="96" t="s">
        <v>4</v>
      </c>
      <c r="G17" s="97" t="s">
        <v>3</v>
      </c>
    </row>
    <row r="18" spans="1:8" x14ac:dyDescent="0.3">
      <c r="A18" s="98">
        <v>1</v>
      </c>
      <c r="B18" s="99">
        <v>2</v>
      </c>
      <c r="C18" s="99">
        <v>3</v>
      </c>
      <c r="D18" s="99">
        <v>4</v>
      </c>
      <c r="E18" s="100">
        <v>5</v>
      </c>
      <c r="F18" s="100">
        <v>6</v>
      </c>
      <c r="G18" s="101">
        <v>7</v>
      </c>
    </row>
    <row r="19" spans="1:8" ht="76.5" customHeight="1" x14ac:dyDescent="0.3">
      <c r="A19" s="102">
        <v>1</v>
      </c>
      <c r="B19" s="103" t="s">
        <v>116</v>
      </c>
      <c r="C19" s="104" t="s">
        <v>196</v>
      </c>
      <c r="D19" s="105" t="s">
        <v>163</v>
      </c>
      <c r="E19" s="106">
        <v>0</v>
      </c>
      <c r="F19" s="106">
        <v>1095806</v>
      </c>
      <c r="G19" s="107">
        <v>0</v>
      </c>
    </row>
    <row r="20" spans="1:8" ht="78.75" customHeight="1" x14ac:dyDescent="0.3">
      <c r="A20" s="108">
        <v>2</v>
      </c>
      <c r="B20" s="103" t="s">
        <v>117</v>
      </c>
      <c r="C20" s="104" t="s">
        <v>196</v>
      </c>
      <c r="D20" s="105" t="s">
        <v>164</v>
      </c>
      <c r="E20" s="109">
        <v>270744</v>
      </c>
      <c r="F20" s="109">
        <v>0</v>
      </c>
      <c r="G20" s="110">
        <v>0</v>
      </c>
    </row>
    <row r="21" spans="1:8" ht="30.75" customHeight="1" x14ac:dyDescent="0.3">
      <c r="A21" s="111"/>
      <c r="B21" s="112" t="s">
        <v>2</v>
      </c>
      <c r="C21" s="112"/>
      <c r="D21" s="113"/>
      <c r="E21" s="114">
        <f>SUM(E19:E20)</f>
        <v>270744</v>
      </c>
      <c r="F21" s="114">
        <f>SUM(F19:F20)</f>
        <v>1095806</v>
      </c>
      <c r="G21" s="115">
        <f>SUM(E21:F21)</f>
        <v>1366550</v>
      </c>
      <c r="H21" s="6"/>
    </row>
    <row r="22" spans="1:8" ht="42.6" hidden="1" customHeight="1" x14ac:dyDescent="0.3">
      <c r="A22" s="111"/>
      <c r="B22" s="112"/>
      <c r="C22" s="112"/>
      <c r="D22" s="113"/>
      <c r="E22" s="114"/>
      <c r="F22" s="116"/>
      <c r="G22" s="115"/>
      <c r="H22" s="6"/>
    </row>
    <row r="23" spans="1:8" ht="42.6" hidden="1" customHeight="1" x14ac:dyDescent="0.3">
      <c r="A23" s="111"/>
      <c r="B23" s="112"/>
      <c r="C23" s="112"/>
      <c r="D23" s="113"/>
      <c r="E23" s="114"/>
      <c r="F23" s="114"/>
      <c r="G23" s="115"/>
      <c r="H23" s="6"/>
    </row>
    <row r="24" spans="1:8" ht="24" customHeight="1" x14ac:dyDescent="0.3">
      <c r="A24" s="117"/>
      <c r="B24" s="118" t="s">
        <v>191</v>
      </c>
      <c r="C24" s="118"/>
      <c r="D24" s="119"/>
      <c r="E24" s="120">
        <f>E21*0.2</f>
        <v>54148.800000000003</v>
      </c>
      <c r="F24" s="120">
        <f>F21*0.2</f>
        <v>219161.2</v>
      </c>
      <c r="G24" s="121">
        <f>E24+F24</f>
        <v>273310</v>
      </c>
      <c r="H24" s="6"/>
    </row>
    <row r="25" spans="1:8" ht="27" customHeight="1" thickBot="1" x14ac:dyDescent="0.35">
      <c r="A25" s="122"/>
      <c r="B25" s="123" t="s">
        <v>1</v>
      </c>
      <c r="C25" s="123"/>
      <c r="D25" s="124"/>
      <c r="E25" s="125">
        <f>E21+E24</f>
        <v>324892.79999999999</v>
      </c>
      <c r="F25" s="125">
        <f>F21+F24</f>
        <v>1314967.2</v>
      </c>
      <c r="G25" s="126">
        <f>E25+F25</f>
        <v>1639860</v>
      </c>
      <c r="H25" s="6"/>
    </row>
    <row r="26" spans="1:8" ht="39" customHeight="1" x14ac:dyDescent="0.3">
      <c r="A26" s="151"/>
      <c r="B26" s="151"/>
      <c r="C26" s="151"/>
      <c r="D26" s="151"/>
      <c r="E26" s="151"/>
      <c r="F26" s="151"/>
      <c r="G26" s="151"/>
    </row>
    <row r="27" spans="1:8" ht="46.5" customHeight="1" x14ac:dyDescent="0.3">
      <c r="A27" s="95" t="s">
        <v>0</v>
      </c>
      <c r="B27" s="127"/>
      <c r="C27" s="155" t="s">
        <v>165</v>
      </c>
      <c r="D27" s="155"/>
      <c r="E27" s="155"/>
      <c r="F27" s="155"/>
      <c r="G27" s="155"/>
    </row>
    <row r="28" spans="1:8" ht="33" customHeight="1" x14ac:dyDescent="0.3">
      <c r="A28" s="128"/>
      <c r="B28" s="129"/>
      <c r="C28" s="129"/>
      <c r="D28" s="130"/>
      <c r="E28" s="130"/>
      <c r="F28" s="131"/>
      <c r="G28" s="130"/>
    </row>
    <row r="29" spans="1:8" ht="30" customHeight="1" x14ac:dyDescent="0.3">
      <c r="A29" s="132"/>
      <c r="B29" s="129" t="s">
        <v>193</v>
      </c>
      <c r="C29" s="133"/>
      <c r="D29" s="134"/>
      <c r="E29" s="135"/>
      <c r="F29" s="136" t="s">
        <v>194</v>
      </c>
      <c r="G29" s="137"/>
    </row>
    <row r="30" spans="1:8" ht="25.5" customHeight="1" x14ac:dyDescent="0.3">
      <c r="A30" s="5"/>
      <c r="B30" s="4"/>
      <c r="C30" s="4"/>
      <c r="D30" s="3"/>
      <c r="E30" s="3"/>
      <c r="F30" s="3"/>
      <c r="G30" s="3"/>
    </row>
    <row r="31" spans="1:8" x14ac:dyDescent="0.3">
      <c r="A31" s="146"/>
      <c r="B31" s="146"/>
      <c r="C31" s="73"/>
      <c r="D31" s="73"/>
      <c r="E31" s="73"/>
      <c r="F31" s="73"/>
      <c r="G31" s="73"/>
    </row>
    <row r="32" spans="1:8" ht="22.5" customHeight="1" x14ac:dyDescent="0.3">
      <c r="A32" s="154"/>
      <c r="B32" s="154"/>
      <c r="C32" s="76"/>
      <c r="D32" s="76"/>
      <c r="E32" s="77"/>
      <c r="F32" s="77"/>
      <c r="G32" s="77"/>
    </row>
    <row r="33" spans="1:7" x14ac:dyDescent="0.3">
      <c r="A33" s="26"/>
      <c r="B33" s="27"/>
      <c r="C33" s="74"/>
      <c r="D33" s="74"/>
      <c r="E33" s="74"/>
      <c r="F33" s="78"/>
      <c r="G33" s="78"/>
    </row>
    <row r="34" spans="1:7" x14ac:dyDescent="0.3">
      <c r="A34" s="31"/>
      <c r="B34" s="31"/>
      <c r="C34" s="138"/>
      <c r="D34" s="138"/>
      <c r="E34" s="147"/>
      <c r="F34" s="147"/>
      <c r="G34" s="147"/>
    </row>
    <row r="35" spans="1:7" x14ac:dyDescent="0.3">
      <c r="A35" s="2"/>
    </row>
  </sheetData>
  <mergeCells count="21">
    <mergeCell ref="A16:A17"/>
    <mergeCell ref="B16:B17"/>
    <mergeCell ref="C16:C17"/>
    <mergeCell ref="D16:D17"/>
    <mergeCell ref="E16:G16"/>
    <mergeCell ref="C34:D34"/>
    <mergeCell ref="F1:G1"/>
    <mergeCell ref="A2:G2"/>
    <mergeCell ref="A9:G9"/>
    <mergeCell ref="A10:B10"/>
    <mergeCell ref="C10:G10"/>
    <mergeCell ref="A31:B31"/>
    <mergeCell ref="E34:G34"/>
    <mergeCell ref="A12:B12"/>
    <mergeCell ref="C12:G12"/>
    <mergeCell ref="A26:G26"/>
    <mergeCell ref="C13:G13"/>
    <mergeCell ref="A32:B32"/>
    <mergeCell ref="C27:G27"/>
    <mergeCell ref="D7:E7"/>
    <mergeCell ref="D14:G14"/>
  </mergeCells>
  <pageMargins left="0.59055118110236227" right="0.15748031496062992" top="0.39370078740157483" bottom="0.39370078740157483" header="0.31496062992125984" footer="0.31496062992125984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62"/>
  <sheetViews>
    <sheetView topLeftCell="A16" workbookViewId="0">
      <selection activeCell="H72" sqref="H72"/>
    </sheetView>
  </sheetViews>
  <sheetFormatPr defaultColWidth="11.5703125" defaultRowHeight="12.75" x14ac:dyDescent="0.2"/>
  <cols>
    <col min="1" max="1" width="3.7109375" style="12" customWidth="1"/>
    <col min="2" max="2" width="10.7109375" style="12" customWidth="1"/>
    <col min="3" max="3" width="15.7109375" style="12" customWidth="1"/>
    <col min="4" max="4" width="4.42578125" style="12" customWidth="1"/>
    <col min="5" max="7" width="9.28515625" style="12" customWidth="1"/>
    <col min="8" max="8" width="19.7109375" style="12" customWidth="1"/>
    <col min="9" max="9" width="14.7109375" style="12" customWidth="1"/>
    <col min="10" max="252" width="11.5703125" style="11"/>
    <col min="253" max="253" width="3.7109375" style="11" customWidth="1"/>
    <col min="254" max="254" width="10.7109375" style="11" customWidth="1"/>
    <col min="255" max="255" width="15.7109375" style="11" customWidth="1"/>
    <col min="256" max="256" width="4.42578125" style="11" customWidth="1"/>
    <col min="257" max="259" width="9.28515625" style="11" customWidth="1"/>
    <col min="260" max="260" width="19.7109375" style="11" customWidth="1"/>
    <col min="261" max="261" width="14.7109375" style="11" customWidth="1"/>
    <col min="262" max="262" width="82.140625" style="11" customWidth="1"/>
    <col min="263" max="508" width="11.5703125" style="11"/>
    <col min="509" max="509" width="3.7109375" style="11" customWidth="1"/>
    <col min="510" max="510" width="10.7109375" style="11" customWidth="1"/>
    <col min="511" max="511" width="15.7109375" style="11" customWidth="1"/>
    <col min="512" max="512" width="4.42578125" style="11" customWidth="1"/>
    <col min="513" max="515" width="9.28515625" style="11" customWidth="1"/>
    <col min="516" max="516" width="19.7109375" style="11" customWidth="1"/>
    <col min="517" max="517" width="14.7109375" style="11" customWidth="1"/>
    <col min="518" max="518" width="82.140625" style="11" customWidth="1"/>
    <col min="519" max="764" width="11.5703125" style="11"/>
    <col min="765" max="765" width="3.7109375" style="11" customWidth="1"/>
    <col min="766" max="766" width="10.7109375" style="11" customWidth="1"/>
    <col min="767" max="767" width="15.7109375" style="11" customWidth="1"/>
    <col min="768" max="768" width="4.42578125" style="11" customWidth="1"/>
    <col min="769" max="771" width="9.28515625" style="11" customWidth="1"/>
    <col min="772" max="772" width="19.7109375" style="11" customWidth="1"/>
    <col min="773" max="773" width="14.7109375" style="11" customWidth="1"/>
    <col min="774" max="774" width="82.140625" style="11" customWidth="1"/>
    <col min="775" max="1020" width="11.5703125" style="11"/>
    <col min="1021" max="1021" width="3.7109375" style="11" customWidth="1"/>
    <col min="1022" max="1022" width="10.7109375" style="11" customWidth="1"/>
    <col min="1023" max="1023" width="15.7109375" style="11" customWidth="1"/>
    <col min="1024" max="1024" width="4.42578125" style="11" customWidth="1"/>
    <col min="1025" max="1027" width="9.28515625" style="11" customWidth="1"/>
    <col min="1028" max="1028" width="19.7109375" style="11" customWidth="1"/>
    <col min="1029" max="1029" width="14.7109375" style="11" customWidth="1"/>
    <col min="1030" max="1030" width="82.140625" style="11" customWidth="1"/>
    <col min="1031" max="1276" width="11.5703125" style="11"/>
    <col min="1277" max="1277" width="3.7109375" style="11" customWidth="1"/>
    <col min="1278" max="1278" width="10.7109375" style="11" customWidth="1"/>
    <col min="1279" max="1279" width="15.7109375" style="11" customWidth="1"/>
    <col min="1280" max="1280" width="4.42578125" style="11" customWidth="1"/>
    <col min="1281" max="1283" width="9.28515625" style="11" customWidth="1"/>
    <col min="1284" max="1284" width="19.7109375" style="11" customWidth="1"/>
    <col min="1285" max="1285" width="14.7109375" style="11" customWidth="1"/>
    <col min="1286" max="1286" width="82.140625" style="11" customWidth="1"/>
    <col min="1287" max="1532" width="11.5703125" style="11"/>
    <col min="1533" max="1533" width="3.7109375" style="11" customWidth="1"/>
    <col min="1534" max="1534" width="10.7109375" style="11" customWidth="1"/>
    <col min="1535" max="1535" width="15.7109375" style="11" customWidth="1"/>
    <col min="1536" max="1536" width="4.42578125" style="11" customWidth="1"/>
    <col min="1537" max="1539" width="9.28515625" style="11" customWidth="1"/>
    <col min="1540" max="1540" width="19.7109375" style="11" customWidth="1"/>
    <col min="1541" max="1541" width="14.7109375" style="11" customWidth="1"/>
    <col min="1542" max="1542" width="82.140625" style="11" customWidth="1"/>
    <col min="1543" max="1788" width="11.5703125" style="11"/>
    <col min="1789" max="1789" width="3.7109375" style="11" customWidth="1"/>
    <col min="1790" max="1790" width="10.7109375" style="11" customWidth="1"/>
    <col min="1791" max="1791" width="15.7109375" style="11" customWidth="1"/>
    <col min="1792" max="1792" width="4.42578125" style="11" customWidth="1"/>
    <col min="1793" max="1795" width="9.28515625" style="11" customWidth="1"/>
    <col min="1796" max="1796" width="19.7109375" style="11" customWidth="1"/>
    <col min="1797" max="1797" width="14.7109375" style="11" customWidth="1"/>
    <col min="1798" max="1798" width="82.140625" style="11" customWidth="1"/>
    <col min="1799" max="2044" width="11.5703125" style="11"/>
    <col min="2045" max="2045" width="3.7109375" style="11" customWidth="1"/>
    <col min="2046" max="2046" width="10.7109375" style="11" customWidth="1"/>
    <col min="2047" max="2047" width="15.7109375" style="11" customWidth="1"/>
    <col min="2048" max="2048" width="4.42578125" style="11" customWidth="1"/>
    <col min="2049" max="2051" width="9.28515625" style="11" customWidth="1"/>
    <col min="2052" max="2052" width="19.7109375" style="11" customWidth="1"/>
    <col min="2053" max="2053" width="14.7109375" style="11" customWidth="1"/>
    <col min="2054" max="2054" width="82.140625" style="11" customWidth="1"/>
    <col min="2055" max="2300" width="11.5703125" style="11"/>
    <col min="2301" max="2301" width="3.7109375" style="11" customWidth="1"/>
    <col min="2302" max="2302" width="10.7109375" style="11" customWidth="1"/>
    <col min="2303" max="2303" width="15.7109375" style="11" customWidth="1"/>
    <col min="2304" max="2304" width="4.42578125" style="11" customWidth="1"/>
    <col min="2305" max="2307" width="9.28515625" style="11" customWidth="1"/>
    <col min="2308" max="2308" width="19.7109375" style="11" customWidth="1"/>
    <col min="2309" max="2309" width="14.7109375" style="11" customWidth="1"/>
    <col min="2310" max="2310" width="82.140625" style="11" customWidth="1"/>
    <col min="2311" max="2556" width="11.5703125" style="11"/>
    <col min="2557" max="2557" width="3.7109375" style="11" customWidth="1"/>
    <col min="2558" max="2558" width="10.7109375" style="11" customWidth="1"/>
    <col min="2559" max="2559" width="15.7109375" style="11" customWidth="1"/>
    <col min="2560" max="2560" width="4.42578125" style="11" customWidth="1"/>
    <col min="2561" max="2563" width="9.28515625" style="11" customWidth="1"/>
    <col min="2564" max="2564" width="19.7109375" style="11" customWidth="1"/>
    <col min="2565" max="2565" width="14.7109375" style="11" customWidth="1"/>
    <col min="2566" max="2566" width="82.140625" style="11" customWidth="1"/>
    <col min="2567" max="2812" width="11.5703125" style="11"/>
    <col min="2813" max="2813" width="3.7109375" style="11" customWidth="1"/>
    <col min="2814" max="2814" width="10.7109375" style="11" customWidth="1"/>
    <col min="2815" max="2815" width="15.7109375" style="11" customWidth="1"/>
    <col min="2816" max="2816" width="4.42578125" style="11" customWidth="1"/>
    <col min="2817" max="2819" width="9.28515625" style="11" customWidth="1"/>
    <col min="2820" max="2820" width="19.7109375" style="11" customWidth="1"/>
    <col min="2821" max="2821" width="14.7109375" style="11" customWidth="1"/>
    <col min="2822" max="2822" width="82.140625" style="11" customWidth="1"/>
    <col min="2823" max="3068" width="11.5703125" style="11"/>
    <col min="3069" max="3069" width="3.7109375" style="11" customWidth="1"/>
    <col min="3070" max="3070" width="10.7109375" style="11" customWidth="1"/>
    <col min="3071" max="3071" width="15.7109375" style="11" customWidth="1"/>
    <col min="3072" max="3072" width="4.42578125" style="11" customWidth="1"/>
    <col min="3073" max="3075" width="9.28515625" style="11" customWidth="1"/>
    <col min="3076" max="3076" width="19.7109375" style="11" customWidth="1"/>
    <col min="3077" max="3077" width="14.7109375" style="11" customWidth="1"/>
    <col min="3078" max="3078" width="82.140625" style="11" customWidth="1"/>
    <col min="3079" max="3324" width="11.5703125" style="11"/>
    <col min="3325" max="3325" width="3.7109375" style="11" customWidth="1"/>
    <col min="3326" max="3326" width="10.7109375" style="11" customWidth="1"/>
    <col min="3327" max="3327" width="15.7109375" style="11" customWidth="1"/>
    <col min="3328" max="3328" width="4.42578125" style="11" customWidth="1"/>
    <col min="3329" max="3331" width="9.28515625" style="11" customWidth="1"/>
    <col min="3332" max="3332" width="19.7109375" style="11" customWidth="1"/>
    <col min="3333" max="3333" width="14.7109375" style="11" customWidth="1"/>
    <col min="3334" max="3334" width="82.140625" style="11" customWidth="1"/>
    <col min="3335" max="3580" width="11.5703125" style="11"/>
    <col min="3581" max="3581" width="3.7109375" style="11" customWidth="1"/>
    <col min="3582" max="3582" width="10.7109375" style="11" customWidth="1"/>
    <col min="3583" max="3583" width="15.7109375" style="11" customWidth="1"/>
    <col min="3584" max="3584" width="4.42578125" style="11" customWidth="1"/>
    <col min="3585" max="3587" width="9.28515625" style="11" customWidth="1"/>
    <col min="3588" max="3588" width="19.7109375" style="11" customWidth="1"/>
    <col min="3589" max="3589" width="14.7109375" style="11" customWidth="1"/>
    <col min="3590" max="3590" width="82.140625" style="11" customWidth="1"/>
    <col min="3591" max="3836" width="11.5703125" style="11"/>
    <col min="3837" max="3837" width="3.7109375" style="11" customWidth="1"/>
    <col min="3838" max="3838" width="10.7109375" style="11" customWidth="1"/>
    <col min="3839" max="3839" width="15.7109375" style="11" customWidth="1"/>
    <col min="3840" max="3840" width="4.42578125" style="11" customWidth="1"/>
    <col min="3841" max="3843" width="9.28515625" style="11" customWidth="1"/>
    <col min="3844" max="3844" width="19.7109375" style="11" customWidth="1"/>
    <col min="3845" max="3845" width="14.7109375" style="11" customWidth="1"/>
    <col min="3846" max="3846" width="82.140625" style="11" customWidth="1"/>
    <col min="3847" max="4092" width="11.5703125" style="11"/>
    <col min="4093" max="4093" width="3.7109375" style="11" customWidth="1"/>
    <col min="4094" max="4094" width="10.7109375" style="11" customWidth="1"/>
    <col min="4095" max="4095" width="15.7109375" style="11" customWidth="1"/>
    <col min="4096" max="4096" width="4.42578125" style="11" customWidth="1"/>
    <col min="4097" max="4099" width="9.28515625" style="11" customWidth="1"/>
    <col min="4100" max="4100" width="19.7109375" style="11" customWidth="1"/>
    <col min="4101" max="4101" width="14.7109375" style="11" customWidth="1"/>
    <col min="4102" max="4102" width="82.140625" style="11" customWidth="1"/>
    <col min="4103" max="4348" width="11.5703125" style="11"/>
    <col min="4349" max="4349" width="3.7109375" style="11" customWidth="1"/>
    <col min="4350" max="4350" width="10.7109375" style="11" customWidth="1"/>
    <col min="4351" max="4351" width="15.7109375" style="11" customWidth="1"/>
    <col min="4352" max="4352" width="4.42578125" style="11" customWidth="1"/>
    <col min="4353" max="4355" width="9.28515625" style="11" customWidth="1"/>
    <col min="4356" max="4356" width="19.7109375" style="11" customWidth="1"/>
    <col min="4357" max="4357" width="14.7109375" style="11" customWidth="1"/>
    <col min="4358" max="4358" width="82.140625" style="11" customWidth="1"/>
    <col min="4359" max="4604" width="11.5703125" style="11"/>
    <col min="4605" max="4605" width="3.7109375" style="11" customWidth="1"/>
    <col min="4606" max="4606" width="10.7109375" style="11" customWidth="1"/>
    <col min="4607" max="4607" width="15.7109375" style="11" customWidth="1"/>
    <col min="4608" max="4608" width="4.42578125" style="11" customWidth="1"/>
    <col min="4609" max="4611" width="9.28515625" style="11" customWidth="1"/>
    <col min="4612" max="4612" width="19.7109375" style="11" customWidth="1"/>
    <col min="4613" max="4613" width="14.7109375" style="11" customWidth="1"/>
    <col min="4614" max="4614" width="82.140625" style="11" customWidth="1"/>
    <col min="4615" max="4860" width="11.5703125" style="11"/>
    <col min="4861" max="4861" width="3.7109375" style="11" customWidth="1"/>
    <col min="4862" max="4862" width="10.7109375" style="11" customWidth="1"/>
    <col min="4863" max="4863" width="15.7109375" style="11" customWidth="1"/>
    <col min="4864" max="4864" width="4.42578125" style="11" customWidth="1"/>
    <col min="4865" max="4867" width="9.28515625" style="11" customWidth="1"/>
    <col min="4868" max="4868" width="19.7109375" style="11" customWidth="1"/>
    <col min="4869" max="4869" width="14.7109375" style="11" customWidth="1"/>
    <col min="4870" max="4870" width="82.140625" style="11" customWidth="1"/>
    <col min="4871" max="5116" width="11.5703125" style="11"/>
    <col min="5117" max="5117" width="3.7109375" style="11" customWidth="1"/>
    <col min="5118" max="5118" width="10.7109375" style="11" customWidth="1"/>
    <col min="5119" max="5119" width="15.7109375" style="11" customWidth="1"/>
    <col min="5120" max="5120" width="4.42578125" style="11" customWidth="1"/>
    <col min="5121" max="5123" width="9.28515625" style="11" customWidth="1"/>
    <col min="5124" max="5124" width="19.7109375" style="11" customWidth="1"/>
    <col min="5125" max="5125" width="14.7109375" style="11" customWidth="1"/>
    <col min="5126" max="5126" width="82.140625" style="11" customWidth="1"/>
    <col min="5127" max="5372" width="11.5703125" style="11"/>
    <col min="5373" max="5373" width="3.7109375" style="11" customWidth="1"/>
    <col min="5374" max="5374" width="10.7109375" style="11" customWidth="1"/>
    <col min="5375" max="5375" width="15.7109375" style="11" customWidth="1"/>
    <col min="5376" max="5376" width="4.42578125" style="11" customWidth="1"/>
    <col min="5377" max="5379" width="9.28515625" style="11" customWidth="1"/>
    <col min="5380" max="5380" width="19.7109375" style="11" customWidth="1"/>
    <col min="5381" max="5381" width="14.7109375" style="11" customWidth="1"/>
    <col min="5382" max="5382" width="82.140625" style="11" customWidth="1"/>
    <col min="5383" max="5628" width="11.5703125" style="11"/>
    <col min="5629" max="5629" width="3.7109375" style="11" customWidth="1"/>
    <col min="5630" max="5630" width="10.7109375" style="11" customWidth="1"/>
    <col min="5631" max="5631" width="15.7109375" style="11" customWidth="1"/>
    <col min="5632" max="5632" width="4.42578125" style="11" customWidth="1"/>
    <col min="5633" max="5635" width="9.28515625" style="11" customWidth="1"/>
    <col min="5636" max="5636" width="19.7109375" style="11" customWidth="1"/>
    <col min="5637" max="5637" width="14.7109375" style="11" customWidth="1"/>
    <col min="5638" max="5638" width="82.140625" style="11" customWidth="1"/>
    <col min="5639" max="5884" width="11.5703125" style="11"/>
    <col min="5885" max="5885" width="3.7109375" style="11" customWidth="1"/>
    <col min="5886" max="5886" width="10.7109375" style="11" customWidth="1"/>
    <col min="5887" max="5887" width="15.7109375" style="11" customWidth="1"/>
    <col min="5888" max="5888" width="4.42578125" style="11" customWidth="1"/>
    <col min="5889" max="5891" width="9.28515625" style="11" customWidth="1"/>
    <col min="5892" max="5892" width="19.7109375" style="11" customWidth="1"/>
    <col min="5893" max="5893" width="14.7109375" style="11" customWidth="1"/>
    <col min="5894" max="5894" width="82.140625" style="11" customWidth="1"/>
    <col min="5895" max="6140" width="11.5703125" style="11"/>
    <col min="6141" max="6141" width="3.7109375" style="11" customWidth="1"/>
    <col min="6142" max="6142" width="10.7109375" style="11" customWidth="1"/>
    <col min="6143" max="6143" width="15.7109375" style="11" customWidth="1"/>
    <col min="6144" max="6144" width="4.42578125" style="11" customWidth="1"/>
    <col min="6145" max="6147" width="9.28515625" style="11" customWidth="1"/>
    <col min="6148" max="6148" width="19.7109375" style="11" customWidth="1"/>
    <col min="6149" max="6149" width="14.7109375" style="11" customWidth="1"/>
    <col min="6150" max="6150" width="82.140625" style="11" customWidth="1"/>
    <col min="6151" max="6396" width="11.5703125" style="11"/>
    <col min="6397" max="6397" width="3.7109375" style="11" customWidth="1"/>
    <col min="6398" max="6398" width="10.7109375" style="11" customWidth="1"/>
    <col min="6399" max="6399" width="15.7109375" style="11" customWidth="1"/>
    <col min="6400" max="6400" width="4.42578125" style="11" customWidth="1"/>
    <col min="6401" max="6403" width="9.28515625" style="11" customWidth="1"/>
    <col min="6404" max="6404" width="19.7109375" style="11" customWidth="1"/>
    <col min="6405" max="6405" width="14.7109375" style="11" customWidth="1"/>
    <col min="6406" max="6406" width="82.140625" style="11" customWidth="1"/>
    <col min="6407" max="6652" width="11.5703125" style="11"/>
    <col min="6653" max="6653" width="3.7109375" style="11" customWidth="1"/>
    <col min="6654" max="6654" width="10.7109375" style="11" customWidth="1"/>
    <col min="6655" max="6655" width="15.7109375" style="11" customWidth="1"/>
    <col min="6656" max="6656" width="4.42578125" style="11" customWidth="1"/>
    <col min="6657" max="6659" width="9.28515625" style="11" customWidth="1"/>
    <col min="6660" max="6660" width="19.7109375" style="11" customWidth="1"/>
    <col min="6661" max="6661" width="14.7109375" style="11" customWidth="1"/>
    <col min="6662" max="6662" width="82.140625" style="11" customWidth="1"/>
    <col min="6663" max="6908" width="11.5703125" style="11"/>
    <col min="6909" max="6909" width="3.7109375" style="11" customWidth="1"/>
    <col min="6910" max="6910" width="10.7109375" style="11" customWidth="1"/>
    <col min="6911" max="6911" width="15.7109375" style="11" customWidth="1"/>
    <col min="6912" max="6912" width="4.42578125" style="11" customWidth="1"/>
    <col min="6913" max="6915" width="9.28515625" style="11" customWidth="1"/>
    <col min="6916" max="6916" width="19.7109375" style="11" customWidth="1"/>
    <col min="6917" max="6917" width="14.7109375" style="11" customWidth="1"/>
    <col min="6918" max="6918" width="82.140625" style="11" customWidth="1"/>
    <col min="6919" max="7164" width="11.5703125" style="11"/>
    <col min="7165" max="7165" width="3.7109375" style="11" customWidth="1"/>
    <col min="7166" max="7166" width="10.7109375" style="11" customWidth="1"/>
    <col min="7167" max="7167" width="15.7109375" style="11" customWidth="1"/>
    <col min="7168" max="7168" width="4.42578125" style="11" customWidth="1"/>
    <col min="7169" max="7171" width="9.28515625" style="11" customWidth="1"/>
    <col min="7172" max="7172" width="19.7109375" style="11" customWidth="1"/>
    <col min="7173" max="7173" width="14.7109375" style="11" customWidth="1"/>
    <col min="7174" max="7174" width="82.140625" style="11" customWidth="1"/>
    <col min="7175" max="7420" width="11.5703125" style="11"/>
    <col min="7421" max="7421" width="3.7109375" style="11" customWidth="1"/>
    <col min="7422" max="7422" width="10.7109375" style="11" customWidth="1"/>
    <col min="7423" max="7423" width="15.7109375" style="11" customWidth="1"/>
    <col min="7424" max="7424" width="4.42578125" style="11" customWidth="1"/>
    <col min="7425" max="7427" width="9.28515625" style="11" customWidth="1"/>
    <col min="7428" max="7428" width="19.7109375" style="11" customWidth="1"/>
    <col min="7429" max="7429" width="14.7109375" style="11" customWidth="1"/>
    <col min="7430" max="7430" width="82.140625" style="11" customWidth="1"/>
    <col min="7431" max="7676" width="11.5703125" style="11"/>
    <col min="7677" max="7677" width="3.7109375" style="11" customWidth="1"/>
    <col min="7678" max="7678" width="10.7109375" style="11" customWidth="1"/>
    <col min="7679" max="7679" width="15.7109375" style="11" customWidth="1"/>
    <col min="7680" max="7680" width="4.42578125" style="11" customWidth="1"/>
    <col min="7681" max="7683" width="9.28515625" style="11" customWidth="1"/>
    <col min="7684" max="7684" width="19.7109375" style="11" customWidth="1"/>
    <col min="7685" max="7685" width="14.7109375" style="11" customWidth="1"/>
    <col min="7686" max="7686" width="82.140625" style="11" customWidth="1"/>
    <col min="7687" max="7932" width="11.5703125" style="11"/>
    <col min="7933" max="7933" width="3.7109375" style="11" customWidth="1"/>
    <col min="7934" max="7934" width="10.7109375" style="11" customWidth="1"/>
    <col min="7935" max="7935" width="15.7109375" style="11" customWidth="1"/>
    <col min="7936" max="7936" width="4.42578125" style="11" customWidth="1"/>
    <col min="7937" max="7939" width="9.28515625" style="11" customWidth="1"/>
    <col min="7940" max="7940" width="19.7109375" style="11" customWidth="1"/>
    <col min="7941" max="7941" width="14.7109375" style="11" customWidth="1"/>
    <col min="7942" max="7942" width="82.140625" style="11" customWidth="1"/>
    <col min="7943" max="8188" width="11.5703125" style="11"/>
    <col min="8189" max="8189" width="3.7109375" style="11" customWidth="1"/>
    <col min="8190" max="8190" width="10.7109375" style="11" customWidth="1"/>
    <col min="8191" max="8191" width="15.7109375" style="11" customWidth="1"/>
    <col min="8192" max="8192" width="4.42578125" style="11" customWidth="1"/>
    <col min="8193" max="8195" width="9.28515625" style="11" customWidth="1"/>
    <col min="8196" max="8196" width="19.7109375" style="11" customWidth="1"/>
    <col min="8197" max="8197" width="14.7109375" style="11" customWidth="1"/>
    <col min="8198" max="8198" width="82.140625" style="11" customWidth="1"/>
    <col min="8199" max="8444" width="11.5703125" style="11"/>
    <col min="8445" max="8445" width="3.7109375" style="11" customWidth="1"/>
    <col min="8446" max="8446" width="10.7109375" style="11" customWidth="1"/>
    <col min="8447" max="8447" width="15.7109375" style="11" customWidth="1"/>
    <col min="8448" max="8448" width="4.42578125" style="11" customWidth="1"/>
    <col min="8449" max="8451" width="9.28515625" style="11" customWidth="1"/>
    <col min="8452" max="8452" width="19.7109375" style="11" customWidth="1"/>
    <col min="8453" max="8453" width="14.7109375" style="11" customWidth="1"/>
    <col min="8454" max="8454" width="82.140625" style="11" customWidth="1"/>
    <col min="8455" max="8700" width="11.5703125" style="11"/>
    <col min="8701" max="8701" width="3.7109375" style="11" customWidth="1"/>
    <col min="8702" max="8702" width="10.7109375" style="11" customWidth="1"/>
    <col min="8703" max="8703" width="15.7109375" style="11" customWidth="1"/>
    <col min="8704" max="8704" width="4.42578125" style="11" customWidth="1"/>
    <col min="8705" max="8707" width="9.28515625" style="11" customWidth="1"/>
    <col min="8708" max="8708" width="19.7109375" style="11" customWidth="1"/>
    <col min="8709" max="8709" width="14.7109375" style="11" customWidth="1"/>
    <col min="8710" max="8710" width="82.140625" style="11" customWidth="1"/>
    <col min="8711" max="8956" width="11.5703125" style="11"/>
    <col min="8957" max="8957" width="3.7109375" style="11" customWidth="1"/>
    <col min="8958" max="8958" width="10.7109375" style="11" customWidth="1"/>
    <col min="8959" max="8959" width="15.7109375" style="11" customWidth="1"/>
    <col min="8960" max="8960" width="4.42578125" style="11" customWidth="1"/>
    <col min="8961" max="8963" width="9.28515625" style="11" customWidth="1"/>
    <col min="8964" max="8964" width="19.7109375" style="11" customWidth="1"/>
    <col min="8965" max="8965" width="14.7109375" style="11" customWidth="1"/>
    <col min="8966" max="8966" width="82.140625" style="11" customWidth="1"/>
    <col min="8967" max="9212" width="11.5703125" style="11"/>
    <col min="9213" max="9213" width="3.7109375" style="11" customWidth="1"/>
    <col min="9214" max="9214" width="10.7109375" style="11" customWidth="1"/>
    <col min="9215" max="9215" width="15.7109375" style="11" customWidth="1"/>
    <col min="9216" max="9216" width="4.42578125" style="11" customWidth="1"/>
    <col min="9217" max="9219" width="9.28515625" style="11" customWidth="1"/>
    <col min="9220" max="9220" width="19.7109375" style="11" customWidth="1"/>
    <col min="9221" max="9221" width="14.7109375" style="11" customWidth="1"/>
    <col min="9222" max="9222" width="82.140625" style="11" customWidth="1"/>
    <col min="9223" max="9468" width="11.5703125" style="11"/>
    <col min="9469" max="9469" width="3.7109375" style="11" customWidth="1"/>
    <col min="9470" max="9470" width="10.7109375" style="11" customWidth="1"/>
    <col min="9471" max="9471" width="15.7109375" style="11" customWidth="1"/>
    <col min="9472" max="9472" width="4.42578125" style="11" customWidth="1"/>
    <col min="9473" max="9475" width="9.28515625" style="11" customWidth="1"/>
    <col min="9476" max="9476" width="19.7109375" style="11" customWidth="1"/>
    <col min="9477" max="9477" width="14.7109375" style="11" customWidth="1"/>
    <col min="9478" max="9478" width="82.140625" style="11" customWidth="1"/>
    <col min="9479" max="9724" width="11.5703125" style="11"/>
    <col min="9725" max="9725" width="3.7109375" style="11" customWidth="1"/>
    <col min="9726" max="9726" width="10.7109375" style="11" customWidth="1"/>
    <col min="9727" max="9727" width="15.7109375" style="11" customWidth="1"/>
    <col min="9728" max="9728" width="4.42578125" style="11" customWidth="1"/>
    <col min="9729" max="9731" width="9.28515625" style="11" customWidth="1"/>
    <col min="9732" max="9732" width="19.7109375" style="11" customWidth="1"/>
    <col min="9733" max="9733" width="14.7109375" style="11" customWidth="1"/>
    <col min="9734" max="9734" width="82.140625" style="11" customWidth="1"/>
    <col min="9735" max="9980" width="11.5703125" style="11"/>
    <col min="9981" max="9981" width="3.7109375" style="11" customWidth="1"/>
    <col min="9982" max="9982" width="10.7109375" style="11" customWidth="1"/>
    <col min="9983" max="9983" width="15.7109375" style="11" customWidth="1"/>
    <col min="9984" max="9984" width="4.42578125" style="11" customWidth="1"/>
    <col min="9985" max="9987" width="9.28515625" style="11" customWidth="1"/>
    <col min="9988" max="9988" width="19.7109375" style="11" customWidth="1"/>
    <col min="9989" max="9989" width="14.7109375" style="11" customWidth="1"/>
    <col min="9990" max="9990" width="82.140625" style="11" customWidth="1"/>
    <col min="9991" max="10236" width="11.5703125" style="11"/>
    <col min="10237" max="10237" width="3.7109375" style="11" customWidth="1"/>
    <col min="10238" max="10238" width="10.7109375" style="11" customWidth="1"/>
    <col min="10239" max="10239" width="15.7109375" style="11" customWidth="1"/>
    <col min="10240" max="10240" width="4.42578125" style="11" customWidth="1"/>
    <col min="10241" max="10243" width="9.28515625" style="11" customWidth="1"/>
    <col min="10244" max="10244" width="19.7109375" style="11" customWidth="1"/>
    <col min="10245" max="10245" width="14.7109375" style="11" customWidth="1"/>
    <col min="10246" max="10246" width="82.140625" style="11" customWidth="1"/>
    <col min="10247" max="10492" width="11.5703125" style="11"/>
    <col min="10493" max="10493" width="3.7109375" style="11" customWidth="1"/>
    <col min="10494" max="10494" width="10.7109375" style="11" customWidth="1"/>
    <col min="10495" max="10495" width="15.7109375" style="11" customWidth="1"/>
    <col min="10496" max="10496" width="4.42578125" style="11" customWidth="1"/>
    <col min="10497" max="10499" width="9.28515625" style="11" customWidth="1"/>
    <col min="10500" max="10500" width="19.7109375" style="11" customWidth="1"/>
    <col min="10501" max="10501" width="14.7109375" style="11" customWidth="1"/>
    <col min="10502" max="10502" width="82.140625" style="11" customWidth="1"/>
    <col min="10503" max="10748" width="11.5703125" style="11"/>
    <col min="10749" max="10749" width="3.7109375" style="11" customWidth="1"/>
    <col min="10750" max="10750" width="10.7109375" style="11" customWidth="1"/>
    <col min="10751" max="10751" width="15.7109375" style="11" customWidth="1"/>
    <col min="10752" max="10752" width="4.42578125" style="11" customWidth="1"/>
    <col min="10753" max="10755" width="9.28515625" style="11" customWidth="1"/>
    <col min="10756" max="10756" width="19.7109375" style="11" customWidth="1"/>
    <col min="10757" max="10757" width="14.7109375" style="11" customWidth="1"/>
    <col min="10758" max="10758" width="82.140625" style="11" customWidth="1"/>
    <col min="10759" max="11004" width="11.5703125" style="11"/>
    <col min="11005" max="11005" width="3.7109375" style="11" customWidth="1"/>
    <col min="11006" max="11006" width="10.7109375" style="11" customWidth="1"/>
    <col min="11007" max="11007" width="15.7109375" style="11" customWidth="1"/>
    <col min="11008" max="11008" width="4.42578125" style="11" customWidth="1"/>
    <col min="11009" max="11011" width="9.28515625" style="11" customWidth="1"/>
    <col min="11012" max="11012" width="19.7109375" style="11" customWidth="1"/>
    <col min="11013" max="11013" width="14.7109375" style="11" customWidth="1"/>
    <col min="11014" max="11014" width="82.140625" style="11" customWidth="1"/>
    <col min="11015" max="11260" width="11.5703125" style="11"/>
    <col min="11261" max="11261" width="3.7109375" style="11" customWidth="1"/>
    <col min="11262" max="11262" width="10.7109375" style="11" customWidth="1"/>
    <col min="11263" max="11263" width="15.7109375" style="11" customWidth="1"/>
    <col min="11264" max="11264" width="4.42578125" style="11" customWidth="1"/>
    <col min="11265" max="11267" width="9.28515625" style="11" customWidth="1"/>
    <col min="11268" max="11268" width="19.7109375" style="11" customWidth="1"/>
    <col min="11269" max="11269" width="14.7109375" style="11" customWidth="1"/>
    <col min="11270" max="11270" width="82.140625" style="11" customWidth="1"/>
    <col min="11271" max="11516" width="11.5703125" style="11"/>
    <col min="11517" max="11517" width="3.7109375" style="11" customWidth="1"/>
    <col min="11518" max="11518" width="10.7109375" style="11" customWidth="1"/>
    <col min="11519" max="11519" width="15.7109375" style="11" customWidth="1"/>
    <col min="11520" max="11520" width="4.42578125" style="11" customWidth="1"/>
    <col min="11521" max="11523" width="9.28515625" style="11" customWidth="1"/>
    <col min="11524" max="11524" width="19.7109375" style="11" customWidth="1"/>
    <col min="11525" max="11525" width="14.7109375" style="11" customWidth="1"/>
    <col min="11526" max="11526" width="82.140625" style="11" customWidth="1"/>
    <col min="11527" max="11772" width="11.5703125" style="11"/>
    <col min="11773" max="11773" width="3.7109375" style="11" customWidth="1"/>
    <col min="11774" max="11774" width="10.7109375" style="11" customWidth="1"/>
    <col min="11775" max="11775" width="15.7109375" style="11" customWidth="1"/>
    <col min="11776" max="11776" width="4.42578125" style="11" customWidth="1"/>
    <col min="11777" max="11779" width="9.28515625" style="11" customWidth="1"/>
    <col min="11780" max="11780" width="19.7109375" style="11" customWidth="1"/>
    <col min="11781" max="11781" width="14.7109375" style="11" customWidth="1"/>
    <col min="11782" max="11782" width="82.140625" style="11" customWidth="1"/>
    <col min="11783" max="12028" width="11.5703125" style="11"/>
    <col min="12029" max="12029" width="3.7109375" style="11" customWidth="1"/>
    <col min="12030" max="12030" width="10.7109375" style="11" customWidth="1"/>
    <col min="12031" max="12031" width="15.7109375" style="11" customWidth="1"/>
    <col min="12032" max="12032" width="4.42578125" style="11" customWidth="1"/>
    <col min="12033" max="12035" width="9.28515625" style="11" customWidth="1"/>
    <col min="12036" max="12036" width="19.7109375" style="11" customWidth="1"/>
    <col min="12037" max="12037" width="14.7109375" style="11" customWidth="1"/>
    <col min="12038" max="12038" width="82.140625" style="11" customWidth="1"/>
    <col min="12039" max="12284" width="11.5703125" style="11"/>
    <col min="12285" max="12285" width="3.7109375" style="11" customWidth="1"/>
    <col min="12286" max="12286" width="10.7109375" style="11" customWidth="1"/>
    <col min="12287" max="12287" width="15.7109375" style="11" customWidth="1"/>
    <col min="12288" max="12288" width="4.42578125" style="11" customWidth="1"/>
    <col min="12289" max="12291" width="9.28515625" style="11" customWidth="1"/>
    <col min="12292" max="12292" width="19.7109375" style="11" customWidth="1"/>
    <col min="12293" max="12293" width="14.7109375" style="11" customWidth="1"/>
    <col min="12294" max="12294" width="82.140625" style="11" customWidth="1"/>
    <col min="12295" max="12540" width="11.5703125" style="11"/>
    <col min="12541" max="12541" width="3.7109375" style="11" customWidth="1"/>
    <col min="12542" max="12542" width="10.7109375" style="11" customWidth="1"/>
    <col min="12543" max="12543" width="15.7109375" style="11" customWidth="1"/>
    <col min="12544" max="12544" width="4.42578125" style="11" customWidth="1"/>
    <col min="12545" max="12547" width="9.28515625" style="11" customWidth="1"/>
    <col min="12548" max="12548" width="19.7109375" style="11" customWidth="1"/>
    <col min="12549" max="12549" width="14.7109375" style="11" customWidth="1"/>
    <col min="12550" max="12550" width="82.140625" style="11" customWidth="1"/>
    <col min="12551" max="12796" width="11.5703125" style="11"/>
    <col min="12797" max="12797" width="3.7109375" style="11" customWidth="1"/>
    <col min="12798" max="12798" width="10.7109375" style="11" customWidth="1"/>
    <col min="12799" max="12799" width="15.7109375" style="11" customWidth="1"/>
    <col min="12800" max="12800" width="4.42578125" style="11" customWidth="1"/>
    <col min="12801" max="12803" width="9.28515625" style="11" customWidth="1"/>
    <col min="12804" max="12804" width="19.7109375" style="11" customWidth="1"/>
    <col min="12805" max="12805" width="14.7109375" style="11" customWidth="1"/>
    <col min="12806" max="12806" width="82.140625" style="11" customWidth="1"/>
    <col min="12807" max="13052" width="11.5703125" style="11"/>
    <col min="13053" max="13053" width="3.7109375" style="11" customWidth="1"/>
    <col min="13054" max="13054" width="10.7109375" style="11" customWidth="1"/>
    <col min="13055" max="13055" width="15.7109375" style="11" customWidth="1"/>
    <col min="13056" max="13056" width="4.42578125" style="11" customWidth="1"/>
    <col min="13057" max="13059" width="9.28515625" style="11" customWidth="1"/>
    <col min="13060" max="13060" width="19.7109375" style="11" customWidth="1"/>
    <col min="13061" max="13061" width="14.7109375" style="11" customWidth="1"/>
    <col min="13062" max="13062" width="82.140625" style="11" customWidth="1"/>
    <col min="13063" max="13308" width="11.5703125" style="11"/>
    <col min="13309" max="13309" width="3.7109375" style="11" customWidth="1"/>
    <col min="13310" max="13310" width="10.7109375" style="11" customWidth="1"/>
    <col min="13311" max="13311" width="15.7109375" style="11" customWidth="1"/>
    <col min="13312" max="13312" width="4.42578125" style="11" customWidth="1"/>
    <col min="13313" max="13315" width="9.28515625" style="11" customWidth="1"/>
    <col min="13316" max="13316" width="19.7109375" style="11" customWidth="1"/>
    <col min="13317" max="13317" width="14.7109375" style="11" customWidth="1"/>
    <col min="13318" max="13318" width="82.140625" style="11" customWidth="1"/>
    <col min="13319" max="13564" width="11.5703125" style="11"/>
    <col min="13565" max="13565" width="3.7109375" style="11" customWidth="1"/>
    <col min="13566" max="13566" width="10.7109375" style="11" customWidth="1"/>
    <col min="13567" max="13567" width="15.7109375" style="11" customWidth="1"/>
    <col min="13568" max="13568" width="4.42578125" style="11" customWidth="1"/>
    <col min="13569" max="13571" width="9.28515625" style="11" customWidth="1"/>
    <col min="13572" max="13572" width="19.7109375" style="11" customWidth="1"/>
    <col min="13573" max="13573" width="14.7109375" style="11" customWidth="1"/>
    <col min="13574" max="13574" width="82.140625" style="11" customWidth="1"/>
    <col min="13575" max="13820" width="11.5703125" style="11"/>
    <col min="13821" max="13821" width="3.7109375" style="11" customWidth="1"/>
    <col min="13822" max="13822" width="10.7109375" style="11" customWidth="1"/>
    <col min="13823" max="13823" width="15.7109375" style="11" customWidth="1"/>
    <col min="13824" max="13824" width="4.42578125" style="11" customWidth="1"/>
    <col min="13825" max="13827" width="9.28515625" style="11" customWidth="1"/>
    <col min="13828" max="13828" width="19.7109375" style="11" customWidth="1"/>
    <col min="13829" max="13829" width="14.7109375" style="11" customWidth="1"/>
    <col min="13830" max="13830" width="82.140625" style="11" customWidth="1"/>
    <col min="13831" max="14076" width="11.5703125" style="11"/>
    <col min="14077" max="14077" width="3.7109375" style="11" customWidth="1"/>
    <col min="14078" max="14078" width="10.7109375" style="11" customWidth="1"/>
    <col min="14079" max="14079" width="15.7109375" style="11" customWidth="1"/>
    <col min="14080" max="14080" width="4.42578125" style="11" customWidth="1"/>
    <col min="14081" max="14083" width="9.28515625" style="11" customWidth="1"/>
    <col min="14084" max="14084" width="19.7109375" style="11" customWidth="1"/>
    <col min="14085" max="14085" width="14.7109375" style="11" customWidth="1"/>
    <col min="14086" max="14086" width="82.140625" style="11" customWidth="1"/>
    <col min="14087" max="14332" width="11.5703125" style="11"/>
    <col min="14333" max="14333" width="3.7109375" style="11" customWidth="1"/>
    <col min="14334" max="14334" width="10.7109375" style="11" customWidth="1"/>
    <col min="14335" max="14335" width="15.7109375" style="11" customWidth="1"/>
    <col min="14336" max="14336" width="4.42578125" style="11" customWidth="1"/>
    <col min="14337" max="14339" width="9.28515625" style="11" customWidth="1"/>
    <col min="14340" max="14340" width="19.7109375" style="11" customWidth="1"/>
    <col min="14341" max="14341" width="14.7109375" style="11" customWidth="1"/>
    <col min="14342" max="14342" width="82.140625" style="11" customWidth="1"/>
    <col min="14343" max="14588" width="11.5703125" style="11"/>
    <col min="14589" max="14589" width="3.7109375" style="11" customWidth="1"/>
    <col min="14590" max="14590" width="10.7109375" style="11" customWidth="1"/>
    <col min="14591" max="14591" width="15.7109375" style="11" customWidth="1"/>
    <col min="14592" max="14592" width="4.42578125" style="11" customWidth="1"/>
    <col min="14593" max="14595" width="9.28515625" style="11" customWidth="1"/>
    <col min="14596" max="14596" width="19.7109375" style="11" customWidth="1"/>
    <col min="14597" max="14597" width="14.7109375" style="11" customWidth="1"/>
    <col min="14598" max="14598" width="82.140625" style="11" customWidth="1"/>
    <col min="14599" max="14844" width="11.5703125" style="11"/>
    <col min="14845" max="14845" width="3.7109375" style="11" customWidth="1"/>
    <col min="14846" max="14846" width="10.7109375" style="11" customWidth="1"/>
    <col min="14847" max="14847" width="15.7109375" style="11" customWidth="1"/>
    <col min="14848" max="14848" width="4.42578125" style="11" customWidth="1"/>
    <col min="14849" max="14851" width="9.28515625" style="11" customWidth="1"/>
    <col min="14852" max="14852" width="19.7109375" style="11" customWidth="1"/>
    <col min="14853" max="14853" width="14.7109375" style="11" customWidth="1"/>
    <col min="14854" max="14854" width="82.140625" style="11" customWidth="1"/>
    <col min="14855" max="15100" width="11.5703125" style="11"/>
    <col min="15101" max="15101" width="3.7109375" style="11" customWidth="1"/>
    <col min="15102" max="15102" width="10.7109375" style="11" customWidth="1"/>
    <col min="15103" max="15103" width="15.7109375" style="11" customWidth="1"/>
    <col min="15104" max="15104" width="4.42578125" style="11" customWidth="1"/>
    <col min="15105" max="15107" width="9.28515625" style="11" customWidth="1"/>
    <col min="15108" max="15108" width="19.7109375" style="11" customWidth="1"/>
    <col min="15109" max="15109" width="14.7109375" style="11" customWidth="1"/>
    <col min="15110" max="15110" width="82.140625" style="11" customWidth="1"/>
    <col min="15111" max="15356" width="11.5703125" style="11"/>
    <col min="15357" max="15357" width="3.7109375" style="11" customWidth="1"/>
    <col min="15358" max="15358" width="10.7109375" style="11" customWidth="1"/>
    <col min="15359" max="15359" width="15.7109375" style="11" customWidth="1"/>
    <col min="15360" max="15360" width="4.42578125" style="11" customWidth="1"/>
    <col min="15361" max="15363" width="9.28515625" style="11" customWidth="1"/>
    <col min="15364" max="15364" width="19.7109375" style="11" customWidth="1"/>
    <col min="15365" max="15365" width="14.7109375" style="11" customWidth="1"/>
    <col min="15366" max="15366" width="82.140625" style="11" customWidth="1"/>
    <col min="15367" max="15612" width="11.5703125" style="11"/>
    <col min="15613" max="15613" width="3.7109375" style="11" customWidth="1"/>
    <col min="15614" max="15614" width="10.7109375" style="11" customWidth="1"/>
    <col min="15615" max="15615" width="15.7109375" style="11" customWidth="1"/>
    <col min="15616" max="15616" width="4.42578125" style="11" customWidth="1"/>
    <col min="15617" max="15619" width="9.28515625" style="11" customWidth="1"/>
    <col min="15620" max="15620" width="19.7109375" style="11" customWidth="1"/>
    <col min="15621" max="15621" width="14.7109375" style="11" customWidth="1"/>
    <col min="15622" max="15622" width="82.140625" style="11" customWidth="1"/>
    <col min="15623" max="15868" width="11.5703125" style="11"/>
    <col min="15869" max="15869" width="3.7109375" style="11" customWidth="1"/>
    <col min="15870" max="15870" width="10.7109375" style="11" customWidth="1"/>
    <col min="15871" max="15871" width="15.7109375" style="11" customWidth="1"/>
    <col min="15872" max="15872" width="4.42578125" style="11" customWidth="1"/>
    <col min="15873" max="15875" width="9.28515625" style="11" customWidth="1"/>
    <col min="15876" max="15876" width="19.7109375" style="11" customWidth="1"/>
    <col min="15877" max="15877" width="14.7109375" style="11" customWidth="1"/>
    <col min="15878" max="15878" width="82.140625" style="11" customWidth="1"/>
    <col min="15879" max="16124" width="11.5703125" style="11"/>
    <col min="16125" max="16125" width="3.7109375" style="11" customWidth="1"/>
    <col min="16126" max="16126" width="10.7109375" style="11" customWidth="1"/>
    <col min="16127" max="16127" width="15.7109375" style="11" customWidth="1"/>
    <col min="16128" max="16128" width="4.42578125" style="11" customWidth="1"/>
    <col min="16129" max="16131" width="9.28515625" style="11" customWidth="1"/>
    <col min="16132" max="16132" width="19.7109375" style="11" customWidth="1"/>
    <col min="16133" max="16133" width="14.7109375" style="11" customWidth="1"/>
    <col min="16134" max="16134" width="82.140625" style="11" customWidth="1"/>
    <col min="16135" max="16384" width="11.5703125" style="11"/>
  </cols>
  <sheetData>
    <row r="1" spans="1:9" ht="26.25" customHeight="1" x14ac:dyDescent="0.2">
      <c r="A1" s="188" t="s">
        <v>47</v>
      </c>
      <c r="B1" s="188"/>
      <c r="C1" s="188"/>
      <c r="D1" s="189" t="s">
        <v>186</v>
      </c>
      <c r="E1" s="189"/>
      <c r="F1" s="189"/>
      <c r="G1" s="189"/>
      <c r="H1" s="189"/>
      <c r="I1" s="189"/>
    </row>
    <row r="2" spans="1:9" s="24" customFormat="1" ht="12.75" customHeight="1" x14ac:dyDescent="0.2">
      <c r="A2" s="23"/>
      <c r="B2" s="23"/>
      <c r="C2" s="23"/>
      <c r="D2" s="25"/>
      <c r="E2" s="25"/>
      <c r="F2" s="25"/>
      <c r="G2" s="25"/>
      <c r="H2" s="25"/>
      <c r="I2" s="25"/>
    </row>
    <row r="3" spans="1:9" x14ac:dyDescent="0.2">
      <c r="A3" s="190" t="s">
        <v>32</v>
      </c>
      <c r="B3" s="190"/>
      <c r="C3" s="190"/>
      <c r="D3" s="190"/>
      <c r="E3" s="190"/>
      <c r="F3" s="190"/>
      <c r="G3" s="190"/>
      <c r="H3" s="190"/>
      <c r="I3" s="190"/>
    </row>
    <row r="4" spans="1:9" x14ac:dyDescent="0.2">
      <c r="A4" s="191" t="s">
        <v>31</v>
      </c>
      <c r="B4" s="191"/>
      <c r="C4" s="191"/>
      <c r="D4" s="191"/>
      <c r="E4" s="191"/>
      <c r="F4" s="191"/>
      <c r="G4" s="191"/>
      <c r="H4" s="191"/>
      <c r="I4" s="191"/>
    </row>
    <row r="5" spans="1:9" ht="3.75" customHeight="1" x14ac:dyDescent="0.2">
      <c r="D5" s="23"/>
      <c r="E5" s="23"/>
      <c r="F5" s="23"/>
      <c r="G5" s="23"/>
    </row>
    <row r="6" spans="1:9" ht="66" customHeight="1" x14ac:dyDescent="0.2">
      <c r="A6" s="192" t="s">
        <v>30</v>
      </c>
      <c r="B6" s="192"/>
      <c r="C6" s="192"/>
      <c r="D6" s="193" t="s">
        <v>162</v>
      </c>
      <c r="E6" s="193"/>
      <c r="F6" s="193"/>
      <c r="G6" s="193"/>
      <c r="H6" s="193"/>
      <c r="I6" s="193"/>
    </row>
    <row r="7" spans="1:9" ht="3.95" customHeight="1" x14ac:dyDescent="0.2">
      <c r="A7" s="22"/>
      <c r="B7" s="22"/>
      <c r="C7" s="22"/>
    </row>
    <row r="8" spans="1:9" ht="3.95" customHeight="1" x14ac:dyDescent="0.2"/>
    <row r="9" spans="1:9" ht="30" customHeight="1" x14ac:dyDescent="0.2">
      <c r="A9" s="172" t="s">
        <v>29</v>
      </c>
      <c r="B9" s="172"/>
      <c r="C9" s="172"/>
      <c r="D9" s="172" t="s">
        <v>48</v>
      </c>
      <c r="E9" s="172"/>
      <c r="F9" s="172"/>
      <c r="G9" s="172"/>
      <c r="H9" s="172"/>
      <c r="I9" s="172"/>
    </row>
    <row r="10" spans="1:9" ht="3.75" customHeight="1" x14ac:dyDescent="0.2">
      <c r="A10" s="20"/>
      <c r="B10" s="20"/>
      <c r="C10" s="20"/>
      <c r="D10" s="21"/>
      <c r="E10" s="21"/>
      <c r="F10" s="21"/>
      <c r="G10" s="21"/>
      <c r="H10" s="20"/>
      <c r="I10" s="20"/>
    </row>
    <row r="11" spans="1:9" ht="100.5" customHeight="1" x14ac:dyDescent="0.2">
      <c r="A11" s="28" t="s">
        <v>28</v>
      </c>
      <c r="B11" s="173" t="s">
        <v>27</v>
      </c>
      <c r="C11" s="174"/>
      <c r="D11" s="173" t="s">
        <v>26</v>
      </c>
      <c r="E11" s="175"/>
      <c r="F11" s="175"/>
      <c r="G11" s="174"/>
      <c r="H11" s="29" t="s">
        <v>25</v>
      </c>
      <c r="I11" s="28" t="s">
        <v>24</v>
      </c>
    </row>
    <row r="12" spans="1:9" x14ac:dyDescent="0.2">
      <c r="A12" s="19" t="s">
        <v>23</v>
      </c>
      <c r="B12" s="194">
        <v>2</v>
      </c>
      <c r="C12" s="195"/>
      <c r="D12" s="194">
        <v>3</v>
      </c>
      <c r="E12" s="196"/>
      <c r="F12" s="196"/>
      <c r="G12" s="195"/>
      <c r="H12" s="18">
        <v>4</v>
      </c>
      <c r="I12" s="18">
        <v>5</v>
      </c>
    </row>
    <row r="13" spans="1:9" ht="150.19999999999999" customHeight="1" x14ac:dyDescent="0.2">
      <c r="A13" s="17" t="s">
        <v>23</v>
      </c>
      <c r="B13" s="197" t="s">
        <v>49</v>
      </c>
      <c r="C13" s="198"/>
      <c r="D13" s="199" t="s">
        <v>50</v>
      </c>
      <c r="E13" s="200"/>
      <c r="F13" s="200"/>
      <c r="G13" s="201"/>
      <c r="H13" s="32" t="s">
        <v>170</v>
      </c>
      <c r="I13" s="33">
        <f>ROUND((10146.6  + 1.648  * (0.4 * 15000 + 0.6 * 15000 / 2)) * 1 * (0.6 * 0.65498 + 0.4 * 0.0225) * 0.5 * 0.1,3)</f>
        <v>551.74099999999999</v>
      </c>
    </row>
    <row r="14" spans="1:9" ht="16.149999999999999" customHeight="1" x14ac:dyDescent="0.2">
      <c r="A14" s="16" t="s">
        <v>19</v>
      </c>
      <c r="B14" s="202" t="s">
        <v>22</v>
      </c>
      <c r="C14" s="203"/>
      <c r="D14" s="202"/>
      <c r="E14" s="204"/>
      <c r="F14" s="204"/>
      <c r="G14" s="203"/>
      <c r="H14" s="34"/>
      <c r="I14" s="35"/>
    </row>
    <row r="15" spans="1:9" ht="26.45" customHeight="1" x14ac:dyDescent="0.2">
      <c r="A15" s="15" t="s">
        <v>19</v>
      </c>
      <c r="B15" s="176" t="s">
        <v>43</v>
      </c>
      <c r="C15" s="177"/>
      <c r="D15" s="176" t="s">
        <v>21</v>
      </c>
      <c r="E15" s="178"/>
      <c r="F15" s="178"/>
      <c r="G15" s="177"/>
      <c r="H15" s="36"/>
      <c r="I15" s="37"/>
    </row>
    <row r="16" spans="1:9" ht="13.15" customHeight="1" x14ac:dyDescent="0.2">
      <c r="A16" s="15" t="s">
        <v>19</v>
      </c>
      <c r="B16" s="176" t="s">
        <v>171</v>
      </c>
      <c r="C16" s="177"/>
      <c r="D16" s="176" t="s">
        <v>172</v>
      </c>
      <c r="E16" s="178"/>
      <c r="F16" s="178"/>
      <c r="G16" s="177"/>
      <c r="H16" s="36"/>
      <c r="I16" s="37"/>
    </row>
    <row r="17" spans="1:9" ht="83.45" customHeight="1" x14ac:dyDescent="0.2">
      <c r="A17" s="15" t="s">
        <v>19</v>
      </c>
      <c r="B17" s="176" t="s">
        <v>51</v>
      </c>
      <c r="C17" s="177"/>
      <c r="D17" s="176" t="s">
        <v>52</v>
      </c>
      <c r="E17" s="178"/>
      <c r="F17" s="178"/>
      <c r="G17" s="177"/>
      <c r="H17" s="36"/>
      <c r="I17" s="37"/>
    </row>
    <row r="18" spans="1:9" ht="20.45" customHeight="1" x14ac:dyDescent="0.2">
      <c r="A18" s="15"/>
      <c r="B18" s="176" t="s">
        <v>53</v>
      </c>
      <c r="C18" s="177"/>
      <c r="D18" s="176" t="s">
        <v>54</v>
      </c>
      <c r="E18" s="178"/>
      <c r="F18" s="178"/>
      <c r="G18" s="177"/>
      <c r="H18" s="36"/>
      <c r="I18" s="37"/>
    </row>
    <row r="19" spans="1:9" ht="29.45" customHeight="1" x14ac:dyDescent="0.2">
      <c r="A19" s="15" t="s">
        <v>19</v>
      </c>
      <c r="B19" s="185" t="s">
        <v>55</v>
      </c>
      <c r="C19" s="186"/>
      <c r="D19" s="185"/>
      <c r="E19" s="187"/>
      <c r="F19" s="187"/>
      <c r="G19" s="186"/>
      <c r="H19" s="38"/>
      <c r="I19" s="39"/>
    </row>
    <row r="20" spans="1:9" ht="13.15" customHeight="1" x14ac:dyDescent="0.2">
      <c r="A20" s="15" t="s">
        <v>19</v>
      </c>
      <c r="B20" s="179" t="s">
        <v>56</v>
      </c>
      <c r="C20" s="180"/>
      <c r="D20" s="179" t="s">
        <v>57</v>
      </c>
      <c r="E20" s="184"/>
      <c r="F20" s="184"/>
      <c r="G20" s="180"/>
      <c r="H20" s="40"/>
      <c r="I20" s="41"/>
    </row>
    <row r="21" spans="1:9" ht="39.6" customHeight="1" x14ac:dyDescent="0.2">
      <c r="A21" s="15" t="s">
        <v>19</v>
      </c>
      <c r="B21" s="179" t="s">
        <v>58</v>
      </c>
      <c r="C21" s="180"/>
      <c r="D21" s="181" t="s">
        <v>59</v>
      </c>
      <c r="E21" s="182"/>
      <c r="F21" s="182"/>
      <c r="G21" s="183"/>
      <c r="H21" s="40"/>
      <c r="I21" s="41"/>
    </row>
    <row r="22" spans="1:9" ht="13.15" customHeight="1" x14ac:dyDescent="0.2">
      <c r="A22" s="15" t="s">
        <v>19</v>
      </c>
      <c r="B22" s="179" t="s">
        <v>60</v>
      </c>
      <c r="C22" s="180"/>
      <c r="D22" s="179" t="s">
        <v>173</v>
      </c>
      <c r="E22" s="184"/>
      <c r="F22" s="184"/>
      <c r="G22" s="180"/>
      <c r="H22" s="40"/>
      <c r="I22" s="41"/>
    </row>
    <row r="23" spans="1:9" ht="13.15" customHeight="1" x14ac:dyDescent="0.2">
      <c r="A23" s="15" t="s">
        <v>19</v>
      </c>
      <c r="B23" s="179" t="s">
        <v>61</v>
      </c>
      <c r="C23" s="180"/>
      <c r="D23" s="181" t="s">
        <v>62</v>
      </c>
      <c r="E23" s="182"/>
      <c r="F23" s="182"/>
      <c r="G23" s="183"/>
      <c r="H23" s="40"/>
      <c r="I23" s="41"/>
    </row>
    <row r="24" spans="1:9" ht="13.15" customHeight="1" x14ac:dyDescent="0.2">
      <c r="A24" s="15" t="s">
        <v>19</v>
      </c>
      <c r="B24" s="179" t="s">
        <v>63</v>
      </c>
      <c r="C24" s="180"/>
      <c r="D24" s="179" t="s">
        <v>64</v>
      </c>
      <c r="E24" s="184"/>
      <c r="F24" s="184"/>
      <c r="G24" s="180"/>
      <c r="H24" s="40"/>
      <c r="I24" s="41"/>
    </row>
    <row r="25" spans="1:9" ht="13.15" customHeight="1" x14ac:dyDescent="0.2">
      <c r="A25" s="15" t="s">
        <v>19</v>
      </c>
      <c r="B25" s="179" t="s">
        <v>65</v>
      </c>
      <c r="C25" s="180"/>
      <c r="D25" s="181" t="s">
        <v>66</v>
      </c>
      <c r="E25" s="182"/>
      <c r="F25" s="182"/>
      <c r="G25" s="183"/>
      <c r="H25" s="40"/>
      <c r="I25" s="41"/>
    </row>
    <row r="26" spans="1:9" ht="13.15" customHeight="1" x14ac:dyDescent="0.2">
      <c r="A26" s="15" t="s">
        <v>19</v>
      </c>
      <c r="B26" s="179" t="s">
        <v>67</v>
      </c>
      <c r="C26" s="180"/>
      <c r="D26" s="181" t="s">
        <v>68</v>
      </c>
      <c r="E26" s="182"/>
      <c r="F26" s="182"/>
      <c r="G26" s="183"/>
      <c r="H26" s="40"/>
      <c r="I26" s="41"/>
    </row>
    <row r="27" spans="1:9" ht="13.15" customHeight="1" x14ac:dyDescent="0.2">
      <c r="A27" s="15" t="s">
        <v>19</v>
      </c>
      <c r="B27" s="179" t="s">
        <v>69</v>
      </c>
      <c r="C27" s="180"/>
      <c r="D27" s="179" t="s">
        <v>70</v>
      </c>
      <c r="E27" s="184"/>
      <c r="F27" s="184"/>
      <c r="G27" s="180"/>
      <c r="H27" s="40"/>
      <c r="I27" s="41"/>
    </row>
    <row r="28" spans="1:9" ht="13.15" customHeight="1" x14ac:dyDescent="0.2">
      <c r="A28" s="15" t="s">
        <v>19</v>
      </c>
      <c r="B28" s="179" t="s">
        <v>71</v>
      </c>
      <c r="C28" s="180"/>
      <c r="D28" s="181" t="s">
        <v>174</v>
      </c>
      <c r="E28" s="182"/>
      <c r="F28" s="182"/>
      <c r="G28" s="183"/>
      <c r="H28" s="40"/>
      <c r="I28" s="41"/>
    </row>
    <row r="29" spans="1:9" ht="29.45" hidden="1" customHeight="1" x14ac:dyDescent="0.2">
      <c r="A29" s="15" t="s">
        <v>19</v>
      </c>
      <c r="B29" s="185" t="s">
        <v>20</v>
      </c>
      <c r="C29" s="186"/>
      <c r="D29" s="185"/>
      <c r="E29" s="187"/>
      <c r="F29" s="187"/>
      <c r="G29" s="186"/>
      <c r="H29" s="38"/>
      <c r="I29" s="39"/>
    </row>
    <row r="30" spans="1:9" ht="13.15" hidden="1" customHeight="1" x14ac:dyDescent="0.2">
      <c r="A30" s="15" t="s">
        <v>19</v>
      </c>
      <c r="B30" s="179" t="s">
        <v>72</v>
      </c>
      <c r="C30" s="180"/>
      <c r="D30" s="179" t="s">
        <v>73</v>
      </c>
      <c r="E30" s="184"/>
      <c r="F30" s="184"/>
      <c r="G30" s="180"/>
      <c r="H30" s="40"/>
      <c r="I30" s="41"/>
    </row>
    <row r="31" spans="1:9" ht="13.15" hidden="1" customHeight="1" x14ac:dyDescent="0.2">
      <c r="A31" s="15" t="s">
        <v>19</v>
      </c>
      <c r="B31" s="179" t="s">
        <v>74</v>
      </c>
      <c r="C31" s="180"/>
      <c r="D31" s="179" t="s">
        <v>75</v>
      </c>
      <c r="E31" s="184"/>
      <c r="F31" s="184"/>
      <c r="G31" s="180"/>
      <c r="H31" s="40"/>
      <c r="I31" s="41"/>
    </row>
    <row r="32" spans="1:9" ht="39.6" hidden="1" customHeight="1" x14ac:dyDescent="0.2">
      <c r="A32" s="15" t="s">
        <v>19</v>
      </c>
      <c r="B32" s="179" t="s">
        <v>76</v>
      </c>
      <c r="C32" s="180"/>
      <c r="D32" s="179"/>
      <c r="E32" s="184"/>
      <c r="F32" s="184"/>
      <c r="G32" s="180"/>
      <c r="H32" s="40"/>
      <c r="I32" s="41"/>
    </row>
    <row r="33" spans="1:9" ht="13.15" hidden="1" customHeight="1" x14ac:dyDescent="0.2">
      <c r="A33" s="15" t="s">
        <v>19</v>
      </c>
      <c r="B33" s="179" t="s">
        <v>77</v>
      </c>
      <c r="C33" s="180"/>
      <c r="D33" s="179" t="s">
        <v>78</v>
      </c>
      <c r="E33" s="184"/>
      <c r="F33" s="184"/>
      <c r="G33" s="180"/>
      <c r="H33" s="40"/>
      <c r="I33" s="41"/>
    </row>
    <row r="34" spans="1:9" ht="13.15" hidden="1" customHeight="1" x14ac:dyDescent="0.2">
      <c r="A34" s="15" t="s">
        <v>19</v>
      </c>
      <c r="B34" s="179" t="s">
        <v>79</v>
      </c>
      <c r="C34" s="180"/>
      <c r="D34" s="179" t="s">
        <v>80</v>
      </c>
      <c r="E34" s="184"/>
      <c r="F34" s="184"/>
      <c r="G34" s="180"/>
      <c r="H34" s="40"/>
      <c r="I34" s="41"/>
    </row>
    <row r="35" spans="1:9" ht="13.15" hidden="1" customHeight="1" x14ac:dyDescent="0.2">
      <c r="A35" s="15" t="s">
        <v>19</v>
      </c>
      <c r="B35" s="179" t="s">
        <v>81</v>
      </c>
      <c r="C35" s="180"/>
      <c r="D35" s="179" t="s">
        <v>73</v>
      </c>
      <c r="E35" s="184"/>
      <c r="F35" s="184"/>
      <c r="G35" s="180"/>
      <c r="H35" s="40"/>
      <c r="I35" s="41"/>
    </row>
    <row r="36" spans="1:9" ht="29.45" hidden="1" customHeight="1" x14ac:dyDescent="0.2">
      <c r="A36" s="15" t="s">
        <v>19</v>
      </c>
      <c r="B36" s="185" t="s">
        <v>175</v>
      </c>
      <c r="C36" s="186"/>
      <c r="D36" s="185"/>
      <c r="E36" s="187"/>
      <c r="F36" s="187"/>
      <c r="G36" s="186"/>
      <c r="H36" s="38"/>
      <c r="I36" s="39"/>
    </row>
    <row r="37" spans="1:9" ht="13.15" hidden="1" customHeight="1" x14ac:dyDescent="0.2">
      <c r="A37" s="15" t="s">
        <v>19</v>
      </c>
      <c r="B37" s="179" t="s">
        <v>176</v>
      </c>
      <c r="C37" s="180"/>
      <c r="D37" s="181" t="s">
        <v>111</v>
      </c>
      <c r="E37" s="182"/>
      <c r="F37" s="182"/>
      <c r="G37" s="183"/>
      <c r="H37" s="40"/>
      <c r="I37" s="41"/>
    </row>
    <row r="38" spans="1:9" ht="13.15" hidden="1" customHeight="1" x14ac:dyDescent="0.2">
      <c r="A38" s="15" t="s">
        <v>19</v>
      </c>
      <c r="B38" s="179" t="s">
        <v>177</v>
      </c>
      <c r="C38" s="180"/>
      <c r="D38" s="181" t="s">
        <v>109</v>
      </c>
      <c r="E38" s="182"/>
      <c r="F38" s="182"/>
      <c r="G38" s="183"/>
      <c r="H38" s="40"/>
      <c r="I38" s="41"/>
    </row>
    <row r="39" spans="1:9" ht="13.15" hidden="1" customHeight="1" x14ac:dyDescent="0.2">
      <c r="A39" s="15" t="s">
        <v>19</v>
      </c>
      <c r="B39" s="185" t="s">
        <v>20</v>
      </c>
      <c r="C39" s="186"/>
      <c r="D39" s="185"/>
      <c r="E39" s="187"/>
      <c r="F39" s="187"/>
      <c r="G39" s="186"/>
      <c r="H39" s="38"/>
      <c r="I39" s="39"/>
    </row>
    <row r="40" spans="1:9" ht="39.6" hidden="1" customHeight="1" x14ac:dyDescent="0.2">
      <c r="A40" s="15" t="s">
        <v>19</v>
      </c>
      <c r="B40" s="179" t="s">
        <v>72</v>
      </c>
      <c r="C40" s="180"/>
      <c r="D40" s="179" t="s">
        <v>82</v>
      </c>
      <c r="E40" s="184"/>
      <c r="F40" s="184"/>
      <c r="G40" s="180"/>
      <c r="H40" s="40"/>
      <c r="I40" s="41"/>
    </row>
    <row r="41" spans="1:9" ht="13.15" hidden="1" customHeight="1" x14ac:dyDescent="0.2">
      <c r="A41" s="15" t="s">
        <v>19</v>
      </c>
      <c r="B41" s="179" t="s">
        <v>83</v>
      </c>
      <c r="C41" s="180"/>
      <c r="D41" s="179" t="s">
        <v>84</v>
      </c>
      <c r="E41" s="184"/>
      <c r="F41" s="184"/>
      <c r="G41" s="180"/>
      <c r="H41" s="40"/>
      <c r="I41" s="41"/>
    </row>
    <row r="42" spans="1:9" ht="13.15" hidden="1" customHeight="1" x14ac:dyDescent="0.2">
      <c r="A42" s="15" t="s">
        <v>19</v>
      </c>
      <c r="B42" s="179" t="s">
        <v>85</v>
      </c>
      <c r="C42" s="180"/>
      <c r="D42" s="179" t="s">
        <v>86</v>
      </c>
      <c r="E42" s="184"/>
      <c r="F42" s="184"/>
      <c r="G42" s="180"/>
      <c r="H42" s="40"/>
      <c r="I42" s="41"/>
    </row>
    <row r="43" spans="1:9" ht="13.15" hidden="1" customHeight="1" x14ac:dyDescent="0.2">
      <c r="A43" s="15" t="s">
        <v>19</v>
      </c>
      <c r="B43" s="179" t="s">
        <v>87</v>
      </c>
      <c r="C43" s="180"/>
      <c r="D43" s="179" t="s">
        <v>88</v>
      </c>
      <c r="E43" s="184"/>
      <c r="F43" s="184"/>
      <c r="G43" s="180"/>
      <c r="H43" s="40"/>
      <c r="I43" s="41"/>
    </row>
    <row r="44" spans="1:9" ht="13.15" hidden="1" customHeight="1" x14ac:dyDescent="0.2">
      <c r="A44" s="15" t="s">
        <v>19</v>
      </c>
      <c r="B44" s="179" t="s">
        <v>89</v>
      </c>
      <c r="C44" s="180"/>
      <c r="D44" s="179" t="s">
        <v>90</v>
      </c>
      <c r="E44" s="184"/>
      <c r="F44" s="184"/>
      <c r="G44" s="180"/>
      <c r="H44" s="40"/>
      <c r="I44" s="41"/>
    </row>
    <row r="45" spans="1:9" ht="13.15" hidden="1" customHeight="1" x14ac:dyDescent="0.2">
      <c r="A45" s="15" t="s">
        <v>19</v>
      </c>
      <c r="B45" s="179" t="s">
        <v>91</v>
      </c>
      <c r="C45" s="180"/>
      <c r="D45" s="179" t="s">
        <v>92</v>
      </c>
      <c r="E45" s="184"/>
      <c r="F45" s="184"/>
      <c r="G45" s="180"/>
      <c r="H45" s="40"/>
      <c r="I45" s="41"/>
    </row>
    <row r="46" spans="1:9" ht="13.15" hidden="1" customHeight="1" x14ac:dyDescent="0.2">
      <c r="A46" s="15" t="s">
        <v>19</v>
      </c>
      <c r="B46" s="179" t="s">
        <v>93</v>
      </c>
      <c r="C46" s="180"/>
      <c r="D46" s="179" t="s">
        <v>94</v>
      </c>
      <c r="E46" s="184"/>
      <c r="F46" s="184"/>
      <c r="G46" s="180"/>
      <c r="H46" s="40"/>
      <c r="I46" s="41"/>
    </row>
    <row r="47" spans="1:9" ht="13.15" hidden="1" customHeight="1" x14ac:dyDescent="0.2">
      <c r="A47" s="15" t="s">
        <v>19</v>
      </c>
      <c r="B47" s="179" t="s">
        <v>95</v>
      </c>
      <c r="C47" s="180"/>
      <c r="D47" s="179" t="s">
        <v>96</v>
      </c>
      <c r="E47" s="184"/>
      <c r="F47" s="184"/>
      <c r="G47" s="180"/>
      <c r="H47" s="40"/>
      <c r="I47" s="41"/>
    </row>
    <row r="48" spans="1:9" ht="13.15" hidden="1" customHeight="1" x14ac:dyDescent="0.2">
      <c r="A48" s="15" t="s">
        <v>19</v>
      </c>
      <c r="B48" s="179" t="s">
        <v>97</v>
      </c>
      <c r="C48" s="180"/>
      <c r="D48" s="179" t="s">
        <v>98</v>
      </c>
      <c r="E48" s="184"/>
      <c r="F48" s="184"/>
      <c r="G48" s="180"/>
      <c r="H48" s="40"/>
      <c r="I48" s="41"/>
    </row>
    <row r="49" spans="1:10" ht="13.15" hidden="1" customHeight="1" x14ac:dyDescent="0.2">
      <c r="A49" s="15" t="s">
        <v>19</v>
      </c>
      <c r="B49" s="179" t="s">
        <v>99</v>
      </c>
      <c r="C49" s="180"/>
      <c r="D49" s="179" t="s">
        <v>100</v>
      </c>
      <c r="E49" s="184"/>
      <c r="F49" s="184"/>
      <c r="G49" s="180"/>
      <c r="H49" s="40"/>
      <c r="I49" s="41"/>
    </row>
    <row r="50" spans="1:10" ht="13.15" hidden="1" customHeight="1" x14ac:dyDescent="0.2">
      <c r="A50" s="15" t="s">
        <v>19</v>
      </c>
      <c r="B50" s="179" t="s">
        <v>101</v>
      </c>
      <c r="C50" s="180"/>
      <c r="D50" s="179" t="s">
        <v>102</v>
      </c>
      <c r="E50" s="184"/>
      <c r="F50" s="184"/>
      <c r="G50" s="180"/>
      <c r="H50" s="40"/>
      <c r="I50" s="41"/>
    </row>
    <row r="51" spans="1:10" ht="13.15" hidden="1" customHeight="1" x14ac:dyDescent="0.2">
      <c r="A51" s="15" t="s">
        <v>19</v>
      </c>
      <c r="B51" s="179" t="s">
        <v>103</v>
      </c>
      <c r="C51" s="180"/>
      <c r="D51" s="179" t="s">
        <v>100</v>
      </c>
      <c r="E51" s="184"/>
      <c r="F51" s="184"/>
      <c r="G51" s="180"/>
      <c r="H51" s="40"/>
      <c r="I51" s="41"/>
    </row>
    <row r="52" spans="1:10" ht="13.15" hidden="1" customHeight="1" x14ac:dyDescent="0.2">
      <c r="A52" s="15" t="s">
        <v>19</v>
      </c>
      <c r="B52" s="179" t="s">
        <v>104</v>
      </c>
      <c r="C52" s="180"/>
      <c r="D52" s="179" t="s">
        <v>102</v>
      </c>
      <c r="E52" s="184"/>
      <c r="F52" s="184"/>
      <c r="G52" s="180"/>
      <c r="H52" s="40"/>
      <c r="I52" s="41"/>
    </row>
    <row r="53" spans="1:10" ht="26.45" hidden="1" customHeight="1" x14ac:dyDescent="0.2">
      <c r="A53" s="15" t="s">
        <v>19</v>
      </c>
      <c r="B53" s="179" t="s">
        <v>105</v>
      </c>
      <c r="C53" s="180"/>
      <c r="D53" s="179" t="s">
        <v>82</v>
      </c>
      <c r="E53" s="184"/>
      <c r="F53" s="184"/>
      <c r="G53" s="180"/>
      <c r="H53" s="40"/>
      <c r="I53" s="41"/>
    </row>
    <row r="54" spans="1:10" ht="13.15" hidden="1" customHeight="1" x14ac:dyDescent="0.2">
      <c r="A54" s="15" t="s">
        <v>19</v>
      </c>
      <c r="B54" s="179" t="s">
        <v>106</v>
      </c>
      <c r="C54" s="180"/>
      <c r="D54" s="179" t="s">
        <v>107</v>
      </c>
      <c r="E54" s="184"/>
      <c r="F54" s="184"/>
      <c r="G54" s="180"/>
      <c r="H54" s="40"/>
      <c r="I54" s="41"/>
    </row>
    <row r="55" spans="1:10" ht="13.15" hidden="1" customHeight="1" x14ac:dyDescent="0.2">
      <c r="A55" s="14" t="s">
        <v>19</v>
      </c>
      <c r="B55" s="179" t="s">
        <v>108</v>
      </c>
      <c r="C55" s="180"/>
      <c r="D55" s="179" t="s">
        <v>109</v>
      </c>
      <c r="E55" s="184"/>
      <c r="F55" s="184"/>
      <c r="G55" s="180"/>
      <c r="H55" s="40"/>
      <c r="I55" s="41"/>
    </row>
    <row r="56" spans="1:10" ht="13.15" customHeight="1" x14ac:dyDescent="0.2">
      <c r="A56" s="14" t="s">
        <v>18</v>
      </c>
      <c r="B56" s="179" t="s">
        <v>110</v>
      </c>
      <c r="C56" s="180"/>
      <c r="D56" s="179" t="s">
        <v>111</v>
      </c>
      <c r="E56" s="184"/>
      <c r="F56" s="184"/>
      <c r="G56" s="180"/>
      <c r="H56" s="40"/>
      <c r="I56" s="41"/>
    </row>
    <row r="57" spans="1:10" ht="39.6" customHeight="1" x14ac:dyDescent="0.2">
      <c r="A57" s="13" t="s">
        <v>16</v>
      </c>
      <c r="B57" s="179" t="s">
        <v>112</v>
      </c>
      <c r="C57" s="180"/>
      <c r="D57" s="179" t="s">
        <v>113</v>
      </c>
      <c r="E57" s="184"/>
      <c r="F57" s="184"/>
      <c r="G57" s="180"/>
      <c r="H57" s="40"/>
      <c r="I57" s="41"/>
    </row>
    <row r="58" spans="1:10" ht="97.15" customHeight="1" x14ac:dyDescent="0.2">
      <c r="A58" s="13" t="s">
        <v>34</v>
      </c>
      <c r="B58" s="208" t="s">
        <v>114</v>
      </c>
      <c r="C58" s="209"/>
      <c r="D58" s="208" t="s">
        <v>115</v>
      </c>
      <c r="E58" s="210"/>
      <c r="F58" s="210"/>
      <c r="G58" s="209"/>
      <c r="H58" s="42"/>
      <c r="I58" s="43"/>
    </row>
    <row r="59" spans="1:10" ht="97.15" customHeight="1" x14ac:dyDescent="0.2">
      <c r="A59" s="13" t="s">
        <v>15</v>
      </c>
      <c r="B59" s="211" t="s">
        <v>17</v>
      </c>
      <c r="C59" s="212"/>
      <c r="D59" s="211"/>
      <c r="E59" s="213"/>
      <c r="F59" s="213"/>
      <c r="G59" s="212"/>
      <c r="H59" s="44"/>
      <c r="I59" s="45">
        <v>551.74099999999999</v>
      </c>
    </row>
    <row r="60" spans="1:10" ht="13.15" customHeight="1" x14ac:dyDescent="0.2">
      <c r="A60" s="13" t="s">
        <v>14</v>
      </c>
      <c r="B60" s="205" t="s">
        <v>178</v>
      </c>
      <c r="C60" s="206"/>
      <c r="D60" s="205" t="s">
        <v>179</v>
      </c>
      <c r="E60" s="207"/>
      <c r="F60" s="207"/>
      <c r="G60" s="206"/>
      <c r="H60" s="46" t="s">
        <v>180</v>
      </c>
      <c r="I60" s="47">
        <v>816.577</v>
      </c>
      <c r="J60" s="30"/>
    </row>
    <row r="61" spans="1:10" ht="12.75" customHeight="1" x14ac:dyDescent="0.2">
      <c r="A61" s="53"/>
      <c r="B61" s="166" t="s">
        <v>40</v>
      </c>
      <c r="C61" s="167"/>
      <c r="D61" s="166" t="s">
        <v>41</v>
      </c>
      <c r="E61" s="168"/>
      <c r="F61" s="168"/>
      <c r="G61" s="167"/>
      <c r="H61" s="48" t="s">
        <v>42</v>
      </c>
      <c r="I61" s="49">
        <v>1095.806</v>
      </c>
    </row>
    <row r="62" spans="1:10" x14ac:dyDescent="0.2">
      <c r="A62" s="52"/>
      <c r="B62" s="169" t="s">
        <v>13</v>
      </c>
      <c r="C62" s="170"/>
      <c r="D62" s="169"/>
      <c r="E62" s="171"/>
      <c r="F62" s="171"/>
      <c r="G62" s="170"/>
      <c r="H62" s="50"/>
      <c r="I62" s="51">
        <v>1095.806</v>
      </c>
    </row>
  </sheetData>
  <mergeCells count="112">
    <mergeCell ref="B60:C60"/>
    <mergeCell ref="D60:G60"/>
    <mergeCell ref="B57:C57"/>
    <mergeCell ref="D57:G57"/>
    <mergeCell ref="B58:C58"/>
    <mergeCell ref="D58:G58"/>
    <mergeCell ref="B59:C59"/>
    <mergeCell ref="D59:G59"/>
    <mergeCell ref="B54:C54"/>
    <mergeCell ref="D54:G54"/>
    <mergeCell ref="B55:C55"/>
    <mergeCell ref="D55:G55"/>
    <mergeCell ref="B56:C56"/>
    <mergeCell ref="D56:G56"/>
    <mergeCell ref="B51:C51"/>
    <mergeCell ref="D51:G51"/>
    <mergeCell ref="B52:C52"/>
    <mergeCell ref="D52:G52"/>
    <mergeCell ref="B53:C53"/>
    <mergeCell ref="D53:G53"/>
    <mergeCell ref="B48:C48"/>
    <mergeCell ref="D48:G48"/>
    <mergeCell ref="B49:C49"/>
    <mergeCell ref="D49:G49"/>
    <mergeCell ref="B50:C50"/>
    <mergeCell ref="D50:G50"/>
    <mergeCell ref="B45:C45"/>
    <mergeCell ref="D45:G45"/>
    <mergeCell ref="B46:C46"/>
    <mergeCell ref="D46:G46"/>
    <mergeCell ref="B47:C47"/>
    <mergeCell ref="D47:G47"/>
    <mergeCell ref="B42:C42"/>
    <mergeCell ref="D42:G42"/>
    <mergeCell ref="B43:C43"/>
    <mergeCell ref="D43:G43"/>
    <mergeCell ref="B44:C44"/>
    <mergeCell ref="D44:G44"/>
    <mergeCell ref="B39:C39"/>
    <mergeCell ref="D39:G39"/>
    <mergeCell ref="B40:C40"/>
    <mergeCell ref="D40:G40"/>
    <mergeCell ref="B41:C41"/>
    <mergeCell ref="D41:G41"/>
    <mergeCell ref="B36:C36"/>
    <mergeCell ref="D36:G36"/>
    <mergeCell ref="B37:C37"/>
    <mergeCell ref="D37:G37"/>
    <mergeCell ref="B38:C38"/>
    <mergeCell ref="D38:G38"/>
    <mergeCell ref="B33:C33"/>
    <mergeCell ref="D33:G33"/>
    <mergeCell ref="B34:C34"/>
    <mergeCell ref="D34:G34"/>
    <mergeCell ref="B35:C35"/>
    <mergeCell ref="D35:G35"/>
    <mergeCell ref="B30:C30"/>
    <mergeCell ref="D30:G30"/>
    <mergeCell ref="B31:C31"/>
    <mergeCell ref="D31:G31"/>
    <mergeCell ref="B32:C32"/>
    <mergeCell ref="D32:G32"/>
    <mergeCell ref="B28:C28"/>
    <mergeCell ref="D28:G28"/>
    <mergeCell ref="B29:C29"/>
    <mergeCell ref="D29:G29"/>
    <mergeCell ref="B24:C24"/>
    <mergeCell ref="D24:G24"/>
    <mergeCell ref="B25:C25"/>
    <mergeCell ref="D25:G25"/>
    <mergeCell ref="B26:C26"/>
    <mergeCell ref="D26:G26"/>
    <mergeCell ref="A1:C1"/>
    <mergeCell ref="D1:I1"/>
    <mergeCell ref="A3:I3"/>
    <mergeCell ref="A4:I4"/>
    <mergeCell ref="A6:C6"/>
    <mergeCell ref="D6:I6"/>
    <mergeCell ref="B15:C15"/>
    <mergeCell ref="D15:G15"/>
    <mergeCell ref="B16:C16"/>
    <mergeCell ref="D16:G16"/>
    <mergeCell ref="B12:C12"/>
    <mergeCell ref="D12:G12"/>
    <mergeCell ref="B13:C13"/>
    <mergeCell ref="D13:G13"/>
    <mergeCell ref="B14:C14"/>
    <mergeCell ref="D14:G14"/>
    <mergeCell ref="B61:C61"/>
    <mergeCell ref="D61:G61"/>
    <mergeCell ref="B62:C62"/>
    <mergeCell ref="D62:G62"/>
    <mergeCell ref="A9:C9"/>
    <mergeCell ref="D9:I9"/>
    <mergeCell ref="B11:C11"/>
    <mergeCell ref="D11:G11"/>
    <mergeCell ref="B17:C17"/>
    <mergeCell ref="D17:G17"/>
    <mergeCell ref="B21:C21"/>
    <mergeCell ref="D21:G21"/>
    <mergeCell ref="B22:C22"/>
    <mergeCell ref="D22:G22"/>
    <mergeCell ref="B23:C23"/>
    <mergeCell ref="D23:G23"/>
    <mergeCell ref="B18:C18"/>
    <mergeCell ref="D18:G18"/>
    <mergeCell ref="B19:C19"/>
    <mergeCell ref="D19:G19"/>
    <mergeCell ref="B20:C20"/>
    <mergeCell ref="D20:G20"/>
    <mergeCell ref="B27:C27"/>
    <mergeCell ref="D27:G27"/>
  </mergeCells>
  <pageMargins left="0.39370078740157477" right="0.39370078740157477" top="0.74803149606299213" bottom="0.74803149606299213" header="0.31496062992125984" footer="0.31496062992125984"/>
  <pageSetup paperSize="9" orientation="portrait" useFirstPageNumber="1" horizontalDpi="300" verticalDpi="300" r:id="rId1"/>
  <headerFooter alignWithMargins="0"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52"/>
  <sheetViews>
    <sheetView workbookViewId="0">
      <selection activeCell="J12" sqref="J12"/>
    </sheetView>
  </sheetViews>
  <sheetFormatPr defaultColWidth="11.5703125" defaultRowHeight="12.75" x14ac:dyDescent="0.2"/>
  <cols>
    <col min="1" max="1" width="3.7109375" style="12" customWidth="1"/>
    <col min="2" max="2" width="10.7109375" style="12" customWidth="1"/>
    <col min="3" max="3" width="15.7109375" style="12" customWidth="1"/>
    <col min="4" max="4" width="4.42578125" style="12" customWidth="1"/>
    <col min="5" max="7" width="9.28515625" style="12" customWidth="1"/>
    <col min="8" max="8" width="19.7109375" style="12" customWidth="1"/>
    <col min="9" max="9" width="14.7109375" style="12" customWidth="1"/>
    <col min="10" max="10" width="19.7109375" style="11" customWidth="1"/>
    <col min="11" max="256" width="11.5703125" style="11"/>
    <col min="257" max="257" width="3.7109375" style="11" customWidth="1"/>
    <col min="258" max="258" width="10.7109375" style="11" customWidth="1"/>
    <col min="259" max="259" width="15.7109375" style="11" customWidth="1"/>
    <col min="260" max="260" width="4.42578125" style="11" customWidth="1"/>
    <col min="261" max="263" width="9.28515625" style="11" customWidth="1"/>
    <col min="264" max="264" width="19.7109375" style="11" customWidth="1"/>
    <col min="265" max="265" width="14.7109375" style="11" customWidth="1"/>
    <col min="266" max="266" width="19.7109375" style="11" customWidth="1"/>
    <col min="267" max="512" width="11.5703125" style="11"/>
    <col min="513" max="513" width="3.7109375" style="11" customWidth="1"/>
    <col min="514" max="514" width="10.7109375" style="11" customWidth="1"/>
    <col min="515" max="515" width="15.7109375" style="11" customWidth="1"/>
    <col min="516" max="516" width="4.42578125" style="11" customWidth="1"/>
    <col min="517" max="519" width="9.28515625" style="11" customWidth="1"/>
    <col min="520" max="520" width="19.7109375" style="11" customWidth="1"/>
    <col min="521" max="521" width="14.7109375" style="11" customWidth="1"/>
    <col min="522" max="522" width="19.7109375" style="11" customWidth="1"/>
    <col min="523" max="768" width="11.5703125" style="11"/>
    <col min="769" max="769" width="3.7109375" style="11" customWidth="1"/>
    <col min="770" max="770" width="10.7109375" style="11" customWidth="1"/>
    <col min="771" max="771" width="15.7109375" style="11" customWidth="1"/>
    <col min="772" max="772" width="4.42578125" style="11" customWidth="1"/>
    <col min="773" max="775" width="9.28515625" style="11" customWidth="1"/>
    <col min="776" max="776" width="19.7109375" style="11" customWidth="1"/>
    <col min="777" max="777" width="14.7109375" style="11" customWidth="1"/>
    <col min="778" max="778" width="19.7109375" style="11" customWidth="1"/>
    <col min="779" max="1024" width="11.5703125" style="11"/>
    <col min="1025" max="1025" width="3.7109375" style="11" customWidth="1"/>
    <col min="1026" max="1026" width="10.7109375" style="11" customWidth="1"/>
    <col min="1027" max="1027" width="15.7109375" style="11" customWidth="1"/>
    <col min="1028" max="1028" width="4.42578125" style="11" customWidth="1"/>
    <col min="1029" max="1031" width="9.28515625" style="11" customWidth="1"/>
    <col min="1032" max="1032" width="19.7109375" style="11" customWidth="1"/>
    <col min="1033" max="1033" width="14.7109375" style="11" customWidth="1"/>
    <col min="1034" max="1034" width="19.7109375" style="11" customWidth="1"/>
    <col min="1035" max="1280" width="11.5703125" style="11"/>
    <col min="1281" max="1281" width="3.7109375" style="11" customWidth="1"/>
    <col min="1282" max="1282" width="10.7109375" style="11" customWidth="1"/>
    <col min="1283" max="1283" width="15.7109375" style="11" customWidth="1"/>
    <col min="1284" max="1284" width="4.42578125" style="11" customWidth="1"/>
    <col min="1285" max="1287" width="9.28515625" style="11" customWidth="1"/>
    <col min="1288" max="1288" width="19.7109375" style="11" customWidth="1"/>
    <col min="1289" max="1289" width="14.7109375" style="11" customWidth="1"/>
    <col min="1290" max="1290" width="19.7109375" style="11" customWidth="1"/>
    <col min="1291" max="1536" width="11.5703125" style="11"/>
    <col min="1537" max="1537" width="3.7109375" style="11" customWidth="1"/>
    <col min="1538" max="1538" width="10.7109375" style="11" customWidth="1"/>
    <col min="1539" max="1539" width="15.7109375" style="11" customWidth="1"/>
    <col min="1540" max="1540" width="4.42578125" style="11" customWidth="1"/>
    <col min="1541" max="1543" width="9.28515625" style="11" customWidth="1"/>
    <col min="1544" max="1544" width="19.7109375" style="11" customWidth="1"/>
    <col min="1545" max="1545" width="14.7109375" style="11" customWidth="1"/>
    <col min="1546" max="1546" width="19.7109375" style="11" customWidth="1"/>
    <col min="1547" max="1792" width="11.5703125" style="11"/>
    <col min="1793" max="1793" width="3.7109375" style="11" customWidth="1"/>
    <col min="1794" max="1794" width="10.7109375" style="11" customWidth="1"/>
    <col min="1795" max="1795" width="15.7109375" style="11" customWidth="1"/>
    <col min="1796" max="1796" width="4.42578125" style="11" customWidth="1"/>
    <col min="1797" max="1799" width="9.28515625" style="11" customWidth="1"/>
    <col min="1800" max="1800" width="19.7109375" style="11" customWidth="1"/>
    <col min="1801" max="1801" width="14.7109375" style="11" customWidth="1"/>
    <col min="1802" max="1802" width="19.7109375" style="11" customWidth="1"/>
    <col min="1803" max="2048" width="11.5703125" style="11"/>
    <col min="2049" max="2049" width="3.7109375" style="11" customWidth="1"/>
    <col min="2050" max="2050" width="10.7109375" style="11" customWidth="1"/>
    <col min="2051" max="2051" width="15.7109375" style="11" customWidth="1"/>
    <col min="2052" max="2052" width="4.42578125" style="11" customWidth="1"/>
    <col min="2053" max="2055" width="9.28515625" style="11" customWidth="1"/>
    <col min="2056" max="2056" width="19.7109375" style="11" customWidth="1"/>
    <col min="2057" max="2057" width="14.7109375" style="11" customWidth="1"/>
    <col min="2058" max="2058" width="19.7109375" style="11" customWidth="1"/>
    <col min="2059" max="2304" width="11.5703125" style="11"/>
    <col min="2305" max="2305" width="3.7109375" style="11" customWidth="1"/>
    <col min="2306" max="2306" width="10.7109375" style="11" customWidth="1"/>
    <col min="2307" max="2307" width="15.7109375" style="11" customWidth="1"/>
    <col min="2308" max="2308" width="4.42578125" style="11" customWidth="1"/>
    <col min="2309" max="2311" width="9.28515625" style="11" customWidth="1"/>
    <col min="2312" max="2312" width="19.7109375" style="11" customWidth="1"/>
    <col min="2313" max="2313" width="14.7109375" style="11" customWidth="1"/>
    <col min="2314" max="2314" width="19.7109375" style="11" customWidth="1"/>
    <col min="2315" max="2560" width="11.5703125" style="11"/>
    <col min="2561" max="2561" width="3.7109375" style="11" customWidth="1"/>
    <col min="2562" max="2562" width="10.7109375" style="11" customWidth="1"/>
    <col min="2563" max="2563" width="15.7109375" style="11" customWidth="1"/>
    <col min="2564" max="2564" width="4.42578125" style="11" customWidth="1"/>
    <col min="2565" max="2567" width="9.28515625" style="11" customWidth="1"/>
    <col min="2568" max="2568" width="19.7109375" style="11" customWidth="1"/>
    <col min="2569" max="2569" width="14.7109375" style="11" customWidth="1"/>
    <col min="2570" max="2570" width="19.7109375" style="11" customWidth="1"/>
    <col min="2571" max="2816" width="11.5703125" style="11"/>
    <col min="2817" max="2817" width="3.7109375" style="11" customWidth="1"/>
    <col min="2818" max="2818" width="10.7109375" style="11" customWidth="1"/>
    <col min="2819" max="2819" width="15.7109375" style="11" customWidth="1"/>
    <col min="2820" max="2820" width="4.42578125" style="11" customWidth="1"/>
    <col min="2821" max="2823" width="9.28515625" style="11" customWidth="1"/>
    <col min="2824" max="2824" width="19.7109375" style="11" customWidth="1"/>
    <col min="2825" max="2825" width="14.7109375" style="11" customWidth="1"/>
    <col min="2826" max="2826" width="19.7109375" style="11" customWidth="1"/>
    <col min="2827" max="3072" width="11.5703125" style="11"/>
    <col min="3073" max="3073" width="3.7109375" style="11" customWidth="1"/>
    <col min="3074" max="3074" width="10.7109375" style="11" customWidth="1"/>
    <col min="3075" max="3075" width="15.7109375" style="11" customWidth="1"/>
    <col min="3076" max="3076" width="4.42578125" style="11" customWidth="1"/>
    <col min="3077" max="3079" width="9.28515625" style="11" customWidth="1"/>
    <col min="3080" max="3080" width="19.7109375" style="11" customWidth="1"/>
    <col min="3081" max="3081" width="14.7109375" style="11" customWidth="1"/>
    <col min="3082" max="3082" width="19.7109375" style="11" customWidth="1"/>
    <col min="3083" max="3328" width="11.5703125" style="11"/>
    <col min="3329" max="3329" width="3.7109375" style="11" customWidth="1"/>
    <col min="3330" max="3330" width="10.7109375" style="11" customWidth="1"/>
    <col min="3331" max="3331" width="15.7109375" style="11" customWidth="1"/>
    <col min="3332" max="3332" width="4.42578125" style="11" customWidth="1"/>
    <col min="3333" max="3335" width="9.28515625" style="11" customWidth="1"/>
    <col min="3336" max="3336" width="19.7109375" style="11" customWidth="1"/>
    <col min="3337" max="3337" width="14.7109375" style="11" customWidth="1"/>
    <col min="3338" max="3338" width="19.7109375" style="11" customWidth="1"/>
    <col min="3339" max="3584" width="11.5703125" style="11"/>
    <col min="3585" max="3585" width="3.7109375" style="11" customWidth="1"/>
    <col min="3586" max="3586" width="10.7109375" style="11" customWidth="1"/>
    <col min="3587" max="3587" width="15.7109375" style="11" customWidth="1"/>
    <col min="3588" max="3588" width="4.42578125" style="11" customWidth="1"/>
    <col min="3589" max="3591" width="9.28515625" style="11" customWidth="1"/>
    <col min="3592" max="3592" width="19.7109375" style="11" customWidth="1"/>
    <col min="3593" max="3593" width="14.7109375" style="11" customWidth="1"/>
    <col min="3594" max="3594" width="19.7109375" style="11" customWidth="1"/>
    <col min="3595" max="3840" width="11.5703125" style="11"/>
    <col min="3841" max="3841" width="3.7109375" style="11" customWidth="1"/>
    <col min="3842" max="3842" width="10.7109375" style="11" customWidth="1"/>
    <col min="3843" max="3843" width="15.7109375" style="11" customWidth="1"/>
    <col min="3844" max="3844" width="4.42578125" style="11" customWidth="1"/>
    <col min="3845" max="3847" width="9.28515625" style="11" customWidth="1"/>
    <col min="3848" max="3848" width="19.7109375" style="11" customWidth="1"/>
    <col min="3849" max="3849" width="14.7109375" style="11" customWidth="1"/>
    <col min="3850" max="3850" width="19.7109375" style="11" customWidth="1"/>
    <col min="3851" max="4096" width="11.5703125" style="11"/>
    <col min="4097" max="4097" width="3.7109375" style="11" customWidth="1"/>
    <col min="4098" max="4098" width="10.7109375" style="11" customWidth="1"/>
    <col min="4099" max="4099" width="15.7109375" style="11" customWidth="1"/>
    <col min="4100" max="4100" width="4.42578125" style="11" customWidth="1"/>
    <col min="4101" max="4103" width="9.28515625" style="11" customWidth="1"/>
    <col min="4104" max="4104" width="19.7109375" style="11" customWidth="1"/>
    <col min="4105" max="4105" width="14.7109375" style="11" customWidth="1"/>
    <col min="4106" max="4106" width="19.7109375" style="11" customWidth="1"/>
    <col min="4107" max="4352" width="11.5703125" style="11"/>
    <col min="4353" max="4353" width="3.7109375" style="11" customWidth="1"/>
    <col min="4354" max="4354" width="10.7109375" style="11" customWidth="1"/>
    <col min="4355" max="4355" width="15.7109375" style="11" customWidth="1"/>
    <col min="4356" max="4356" width="4.42578125" style="11" customWidth="1"/>
    <col min="4357" max="4359" width="9.28515625" style="11" customWidth="1"/>
    <col min="4360" max="4360" width="19.7109375" style="11" customWidth="1"/>
    <col min="4361" max="4361" width="14.7109375" style="11" customWidth="1"/>
    <col min="4362" max="4362" width="19.7109375" style="11" customWidth="1"/>
    <col min="4363" max="4608" width="11.5703125" style="11"/>
    <col min="4609" max="4609" width="3.7109375" style="11" customWidth="1"/>
    <col min="4610" max="4610" width="10.7109375" style="11" customWidth="1"/>
    <col min="4611" max="4611" width="15.7109375" style="11" customWidth="1"/>
    <col min="4612" max="4612" width="4.42578125" style="11" customWidth="1"/>
    <col min="4613" max="4615" width="9.28515625" style="11" customWidth="1"/>
    <col min="4616" max="4616" width="19.7109375" style="11" customWidth="1"/>
    <col min="4617" max="4617" width="14.7109375" style="11" customWidth="1"/>
    <col min="4618" max="4618" width="19.7109375" style="11" customWidth="1"/>
    <col min="4619" max="4864" width="11.5703125" style="11"/>
    <col min="4865" max="4865" width="3.7109375" style="11" customWidth="1"/>
    <col min="4866" max="4866" width="10.7109375" style="11" customWidth="1"/>
    <col min="4867" max="4867" width="15.7109375" style="11" customWidth="1"/>
    <col min="4868" max="4868" width="4.42578125" style="11" customWidth="1"/>
    <col min="4869" max="4871" width="9.28515625" style="11" customWidth="1"/>
    <col min="4872" max="4872" width="19.7109375" style="11" customWidth="1"/>
    <col min="4873" max="4873" width="14.7109375" style="11" customWidth="1"/>
    <col min="4874" max="4874" width="19.7109375" style="11" customWidth="1"/>
    <col min="4875" max="5120" width="11.5703125" style="11"/>
    <col min="5121" max="5121" width="3.7109375" style="11" customWidth="1"/>
    <col min="5122" max="5122" width="10.7109375" style="11" customWidth="1"/>
    <col min="5123" max="5123" width="15.7109375" style="11" customWidth="1"/>
    <col min="5124" max="5124" width="4.42578125" style="11" customWidth="1"/>
    <col min="5125" max="5127" width="9.28515625" style="11" customWidth="1"/>
    <col min="5128" max="5128" width="19.7109375" style="11" customWidth="1"/>
    <col min="5129" max="5129" width="14.7109375" style="11" customWidth="1"/>
    <col min="5130" max="5130" width="19.7109375" style="11" customWidth="1"/>
    <col min="5131" max="5376" width="11.5703125" style="11"/>
    <col min="5377" max="5377" width="3.7109375" style="11" customWidth="1"/>
    <col min="5378" max="5378" width="10.7109375" style="11" customWidth="1"/>
    <col min="5379" max="5379" width="15.7109375" style="11" customWidth="1"/>
    <col min="5380" max="5380" width="4.42578125" style="11" customWidth="1"/>
    <col min="5381" max="5383" width="9.28515625" style="11" customWidth="1"/>
    <col min="5384" max="5384" width="19.7109375" style="11" customWidth="1"/>
    <col min="5385" max="5385" width="14.7109375" style="11" customWidth="1"/>
    <col min="5386" max="5386" width="19.7109375" style="11" customWidth="1"/>
    <col min="5387" max="5632" width="11.5703125" style="11"/>
    <col min="5633" max="5633" width="3.7109375" style="11" customWidth="1"/>
    <col min="5634" max="5634" width="10.7109375" style="11" customWidth="1"/>
    <col min="5635" max="5635" width="15.7109375" style="11" customWidth="1"/>
    <col min="5636" max="5636" width="4.42578125" style="11" customWidth="1"/>
    <col min="5637" max="5639" width="9.28515625" style="11" customWidth="1"/>
    <col min="5640" max="5640" width="19.7109375" style="11" customWidth="1"/>
    <col min="5641" max="5641" width="14.7109375" style="11" customWidth="1"/>
    <col min="5642" max="5642" width="19.7109375" style="11" customWidth="1"/>
    <col min="5643" max="5888" width="11.5703125" style="11"/>
    <col min="5889" max="5889" width="3.7109375" style="11" customWidth="1"/>
    <col min="5890" max="5890" width="10.7109375" style="11" customWidth="1"/>
    <col min="5891" max="5891" width="15.7109375" style="11" customWidth="1"/>
    <col min="5892" max="5892" width="4.42578125" style="11" customWidth="1"/>
    <col min="5893" max="5895" width="9.28515625" style="11" customWidth="1"/>
    <col min="5896" max="5896" width="19.7109375" style="11" customWidth="1"/>
    <col min="5897" max="5897" width="14.7109375" style="11" customWidth="1"/>
    <col min="5898" max="5898" width="19.7109375" style="11" customWidth="1"/>
    <col min="5899" max="6144" width="11.5703125" style="11"/>
    <col min="6145" max="6145" width="3.7109375" style="11" customWidth="1"/>
    <col min="6146" max="6146" width="10.7109375" style="11" customWidth="1"/>
    <col min="6147" max="6147" width="15.7109375" style="11" customWidth="1"/>
    <col min="6148" max="6148" width="4.42578125" style="11" customWidth="1"/>
    <col min="6149" max="6151" width="9.28515625" style="11" customWidth="1"/>
    <col min="6152" max="6152" width="19.7109375" style="11" customWidth="1"/>
    <col min="6153" max="6153" width="14.7109375" style="11" customWidth="1"/>
    <col min="6154" max="6154" width="19.7109375" style="11" customWidth="1"/>
    <col min="6155" max="6400" width="11.5703125" style="11"/>
    <col min="6401" max="6401" width="3.7109375" style="11" customWidth="1"/>
    <col min="6402" max="6402" width="10.7109375" style="11" customWidth="1"/>
    <col min="6403" max="6403" width="15.7109375" style="11" customWidth="1"/>
    <col min="6404" max="6404" width="4.42578125" style="11" customWidth="1"/>
    <col min="6405" max="6407" width="9.28515625" style="11" customWidth="1"/>
    <col min="6408" max="6408" width="19.7109375" style="11" customWidth="1"/>
    <col min="6409" max="6409" width="14.7109375" style="11" customWidth="1"/>
    <col min="6410" max="6410" width="19.7109375" style="11" customWidth="1"/>
    <col min="6411" max="6656" width="11.5703125" style="11"/>
    <col min="6657" max="6657" width="3.7109375" style="11" customWidth="1"/>
    <col min="6658" max="6658" width="10.7109375" style="11" customWidth="1"/>
    <col min="6659" max="6659" width="15.7109375" style="11" customWidth="1"/>
    <col min="6660" max="6660" width="4.42578125" style="11" customWidth="1"/>
    <col min="6661" max="6663" width="9.28515625" style="11" customWidth="1"/>
    <col min="6664" max="6664" width="19.7109375" style="11" customWidth="1"/>
    <col min="6665" max="6665" width="14.7109375" style="11" customWidth="1"/>
    <col min="6666" max="6666" width="19.7109375" style="11" customWidth="1"/>
    <col min="6667" max="6912" width="11.5703125" style="11"/>
    <col min="6913" max="6913" width="3.7109375" style="11" customWidth="1"/>
    <col min="6914" max="6914" width="10.7109375" style="11" customWidth="1"/>
    <col min="6915" max="6915" width="15.7109375" style="11" customWidth="1"/>
    <col min="6916" max="6916" width="4.42578125" style="11" customWidth="1"/>
    <col min="6917" max="6919" width="9.28515625" style="11" customWidth="1"/>
    <col min="6920" max="6920" width="19.7109375" style="11" customWidth="1"/>
    <col min="6921" max="6921" width="14.7109375" style="11" customWidth="1"/>
    <col min="6922" max="6922" width="19.7109375" style="11" customWidth="1"/>
    <col min="6923" max="7168" width="11.5703125" style="11"/>
    <col min="7169" max="7169" width="3.7109375" style="11" customWidth="1"/>
    <col min="7170" max="7170" width="10.7109375" style="11" customWidth="1"/>
    <col min="7171" max="7171" width="15.7109375" style="11" customWidth="1"/>
    <col min="7172" max="7172" width="4.42578125" style="11" customWidth="1"/>
    <col min="7173" max="7175" width="9.28515625" style="11" customWidth="1"/>
    <col min="7176" max="7176" width="19.7109375" style="11" customWidth="1"/>
    <col min="7177" max="7177" width="14.7109375" style="11" customWidth="1"/>
    <col min="7178" max="7178" width="19.7109375" style="11" customWidth="1"/>
    <col min="7179" max="7424" width="11.5703125" style="11"/>
    <col min="7425" max="7425" width="3.7109375" style="11" customWidth="1"/>
    <col min="7426" max="7426" width="10.7109375" style="11" customWidth="1"/>
    <col min="7427" max="7427" width="15.7109375" style="11" customWidth="1"/>
    <col min="7428" max="7428" width="4.42578125" style="11" customWidth="1"/>
    <col min="7429" max="7431" width="9.28515625" style="11" customWidth="1"/>
    <col min="7432" max="7432" width="19.7109375" style="11" customWidth="1"/>
    <col min="7433" max="7433" width="14.7109375" style="11" customWidth="1"/>
    <col min="7434" max="7434" width="19.7109375" style="11" customWidth="1"/>
    <col min="7435" max="7680" width="11.5703125" style="11"/>
    <col min="7681" max="7681" width="3.7109375" style="11" customWidth="1"/>
    <col min="7682" max="7682" width="10.7109375" style="11" customWidth="1"/>
    <col min="7683" max="7683" width="15.7109375" style="11" customWidth="1"/>
    <col min="7684" max="7684" width="4.42578125" style="11" customWidth="1"/>
    <col min="7685" max="7687" width="9.28515625" style="11" customWidth="1"/>
    <col min="7688" max="7688" width="19.7109375" style="11" customWidth="1"/>
    <col min="7689" max="7689" width="14.7109375" style="11" customWidth="1"/>
    <col min="7690" max="7690" width="19.7109375" style="11" customWidth="1"/>
    <col min="7691" max="7936" width="11.5703125" style="11"/>
    <col min="7937" max="7937" width="3.7109375" style="11" customWidth="1"/>
    <col min="7938" max="7938" width="10.7109375" style="11" customWidth="1"/>
    <col min="7939" max="7939" width="15.7109375" style="11" customWidth="1"/>
    <col min="7940" max="7940" width="4.42578125" style="11" customWidth="1"/>
    <col min="7941" max="7943" width="9.28515625" style="11" customWidth="1"/>
    <col min="7944" max="7944" width="19.7109375" style="11" customWidth="1"/>
    <col min="7945" max="7945" width="14.7109375" style="11" customWidth="1"/>
    <col min="7946" max="7946" width="19.7109375" style="11" customWidth="1"/>
    <col min="7947" max="8192" width="11.5703125" style="11"/>
    <col min="8193" max="8193" width="3.7109375" style="11" customWidth="1"/>
    <col min="8194" max="8194" width="10.7109375" style="11" customWidth="1"/>
    <col min="8195" max="8195" width="15.7109375" style="11" customWidth="1"/>
    <col min="8196" max="8196" width="4.42578125" style="11" customWidth="1"/>
    <col min="8197" max="8199" width="9.28515625" style="11" customWidth="1"/>
    <col min="8200" max="8200" width="19.7109375" style="11" customWidth="1"/>
    <col min="8201" max="8201" width="14.7109375" style="11" customWidth="1"/>
    <col min="8202" max="8202" width="19.7109375" style="11" customWidth="1"/>
    <col min="8203" max="8448" width="11.5703125" style="11"/>
    <col min="8449" max="8449" width="3.7109375" style="11" customWidth="1"/>
    <col min="8450" max="8450" width="10.7109375" style="11" customWidth="1"/>
    <col min="8451" max="8451" width="15.7109375" style="11" customWidth="1"/>
    <col min="8452" max="8452" width="4.42578125" style="11" customWidth="1"/>
    <col min="8453" max="8455" width="9.28515625" style="11" customWidth="1"/>
    <col min="8456" max="8456" width="19.7109375" style="11" customWidth="1"/>
    <col min="8457" max="8457" width="14.7109375" style="11" customWidth="1"/>
    <col min="8458" max="8458" width="19.7109375" style="11" customWidth="1"/>
    <col min="8459" max="8704" width="11.5703125" style="11"/>
    <col min="8705" max="8705" width="3.7109375" style="11" customWidth="1"/>
    <col min="8706" max="8706" width="10.7109375" style="11" customWidth="1"/>
    <col min="8707" max="8707" width="15.7109375" style="11" customWidth="1"/>
    <col min="8708" max="8708" width="4.42578125" style="11" customWidth="1"/>
    <col min="8709" max="8711" width="9.28515625" style="11" customWidth="1"/>
    <col min="8712" max="8712" width="19.7109375" style="11" customWidth="1"/>
    <col min="8713" max="8713" width="14.7109375" style="11" customWidth="1"/>
    <col min="8714" max="8714" width="19.7109375" style="11" customWidth="1"/>
    <col min="8715" max="8960" width="11.5703125" style="11"/>
    <col min="8961" max="8961" width="3.7109375" style="11" customWidth="1"/>
    <col min="8962" max="8962" width="10.7109375" style="11" customWidth="1"/>
    <col min="8963" max="8963" width="15.7109375" style="11" customWidth="1"/>
    <col min="8964" max="8964" width="4.42578125" style="11" customWidth="1"/>
    <col min="8965" max="8967" width="9.28515625" style="11" customWidth="1"/>
    <col min="8968" max="8968" width="19.7109375" style="11" customWidth="1"/>
    <col min="8969" max="8969" width="14.7109375" style="11" customWidth="1"/>
    <col min="8970" max="8970" width="19.7109375" style="11" customWidth="1"/>
    <col min="8971" max="9216" width="11.5703125" style="11"/>
    <col min="9217" max="9217" width="3.7109375" style="11" customWidth="1"/>
    <col min="9218" max="9218" width="10.7109375" style="11" customWidth="1"/>
    <col min="9219" max="9219" width="15.7109375" style="11" customWidth="1"/>
    <col min="9220" max="9220" width="4.42578125" style="11" customWidth="1"/>
    <col min="9221" max="9223" width="9.28515625" style="11" customWidth="1"/>
    <col min="9224" max="9224" width="19.7109375" style="11" customWidth="1"/>
    <col min="9225" max="9225" width="14.7109375" style="11" customWidth="1"/>
    <col min="9226" max="9226" width="19.7109375" style="11" customWidth="1"/>
    <col min="9227" max="9472" width="11.5703125" style="11"/>
    <col min="9473" max="9473" width="3.7109375" style="11" customWidth="1"/>
    <col min="9474" max="9474" width="10.7109375" style="11" customWidth="1"/>
    <col min="9475" max="9475" width="15.7109375" style="11" customWidth="1"/>
    <col min="9476" max="9476" width="4.42578125" style="11" customWidth="1"/>
    <col min="9477" max="9479" width="9.28515625" style="11" customWidth="1"/>
    <col min="9480" max="9480" width="19.7109375" style="11" customWidth="1"/>
    <col min="9481" max="9481" width="14.7109375" style="11" customWidth="1"/>
    <col min="9482" max="9482" width="19.7109375" style="11" customWidth="1"/>
    <col min="9483" max="9728" width="11.5703125" style="11"/>
    <col min="9729" max="9729" width="3.7109375" style="11" customWidth="1"/>
    <col min="9730" max="9730" width="10.7109375" style="11" customWidth="1"/>
    <col min="9731" max="9731" width="15.7109375" style="11" customWidth="1"/>
    <col min="9732" max="9732" width="4.42578125" style="11" customWidth="1"/>
    <col min="9733" max="9735" width="9.28515625" style="11" customWidth="1"/>
    <col min="9736" max="9736" width="19.7109375" style="11" customWidth="1"/>
    <col min="9737" max="9737" width="14.7109375" style="11" customWidth="1"/>
    <col min="9738" max="9738" width="19.7109375" style="11" customWidth="1"/>
    <col min="9739" max="9984" width="11.5703125" style="11"/>
    <col min="9985" max="9985" width="3.7109375" style="11" customWidth="1"/>
    <col min="9986" max="9986" width="10.7109375" style="11" customWidth="1"/>
    <col min="9987" max="9987" width="15.7109375" style="11" customWidth="1"/>
    <col min="9988" max="9988" width="4.42578125" style="11" customWidth="1"/>
    <col min="9989" max="9991" width="9.28515625" style="11" customWidth="1"/>
    <col min="9992" max="9992" width="19.7109375" style="11" customWidth="1"/>
    <col min="9993" max="9993" width="14.7109375" style="11" customWidth="1"/>
    <col min="9994" max="9994" width="19.7109375" style="11" customWidth="1"/>
    <col min="9995" max="10240" width="11.5703125" style="11"/>
    <col min="10241" max="10241" width="3.7109375" style="11" customWidth="1"/>
    <col min="10242" max="10242" width="10.7109375" style="11" customWidth="1"/>
    <col min="10243" max="10243" width="15.7109375" style="11" customWidth="1"/>
    <col min="10244" max="10244" width="4.42578125" style="11" customWidth="1"/>
    <col min="10245" max="10247" width="9.28515625" style="11" customWidth="1"/>
    <col min="10248" max="10248" width="19.7109375" style="11" customWidth="1"/>
    <col min="10249" max="10249" width="14.7109375" style="11" customWidth="1"/>
    <col min="10250" max="10250" width="19.7109375" style="11" customWidth="1"/>
    <col min="10251" max="10496" width="11.5703125" style="11"/>
    <col min="10497" max="10497" width="3.7109375" style="11" customWidth="1"/>
    <col min="10498" max="10498" width="10.7109375" style="11" customWidth="1"/>
    <col min="10499" max="10499" width="15.7109375" style="11" customWidth="1"/>
    <col min="10500" max="10500" width="4.42578125" style="11" customWidth="1"/>
    <col min="10501" max="10503" width="9.28515625" style="11" customWidth="1"/>
    <col min="10504" max="10504" width="19.7109375" style="11" customWidth="1"/>
    <col min="10505" max="10505" width="14.7109375" style="11" customWidth="1"/>
    <col min="10506" max="10506" width="19.7109375" style="11" customWidth="1"/>
    <col min="10507" max="10752" width="11.5703125" style="11"/>
    <col min="10753" max="10753" width="3.7109375" style="11" customWidth="1"/>
    <col min="10754" max="10754" width="10.7109375" style="11" customWidth="1"/>
    <col min="10755" max="10755" width="15.7109375" style="11" customWidth="1"/>
    <col min="10756" max="10756" width="4.42578125" style="11" customWidth="1"/>
    <col min="10757" max="10759" width="9.28515625" style="11" customWidth="1"/>
    <col min="10760" max="10760" width="19.7109375" style="11" customWidth="1"/>
    <col min="10761" max="10761" width="14.7109375" style="11" customWidth="1"/>
    <col min="10762" max="10762" width="19.7109375" style="11" customWidth="1"/>
    <col min="10763" max="11008" width="11.5703125" style="11"/>
    <col min="11009" max="11009" width="3.7109375" style="11" customWidth="1"/>
    <col min="11010" max="11010" width="10.7109375" style="11" customWidth="1"/>
    <col min="11011" max="11011" width="15.7109375" style="11" customWidth="1"/>
    <col min="11012" max="11012" width="4.42578125" style="11" customWidth="1"/>
    <col min="11013" max="11015" width="9.28515625" style="11" customWidth="1"/>
    <col min="11016" max="11016" width="19.7109375" style="11" customWidth="1"/>
    <col min="11017" max="11017" width="14.7109375" style="11" customWidth="1"/>
    <col min="11018" max="11018" width="19.7109375" style="11" customWidth="1"/>
    <col min="11019" max="11264" width="11.5703125" style="11"/>
    <col min="11265" max="11265" width="3.7109375" style="11" customWidth="1"/>
    <col min="11266" max="11266" width="10.7109375" style="11" customWidth="1"/>
    <col min="11267" max="11267" width="15.7109375" style="11" customWidth="1"/>
    <col min="11268" max="11268" width="4.42578125" style="11" customWidth="1"/>
    <col min="11269" max="11271" width="9.28515625" style="11" customWidth="1"/>
    <col min="11272" max="11272" width="19.7109375" style="11" customWidth="1"/>
    <col min="11273" max="11273" width="14.7109375" style="11" customWidth="1"/>
    <col min="11274" max="11274" width="19.7109375" style="11" customWidth="1"/>
    <col min="11275" max="11520" width="11.5703125" style="11"/>
    <col min="11521" max="11521" width="3.7109375" style="11" customWidth="1"/>
    <col min="11522" max="11522" width="10.7109375" style="11" customWidth="1"/>
    <col min="11523" max="11523" width="15.7109375" style="11" customWidth="1"/>
    <col min="11524" max="11524" width="4.42578125" style="11" customWidth="1"/>
    <col min="11525" max="11527" width="9.28515625" style="11" customWidth="1"/>
    <col min="11528" max="11528" width="19.7109375" style="11" customWidth="1"/>
    <col min="11529" max="11529" width="14.7109375" style="11" customWidth="1"/>
    <col min="11530" max="11530" width="19.7109375" style="11" customWidth="1"/>
    <col min="11531" max="11776" width="11.5703125" style="11"/>
    <col min="11777" max="11777" width="3.7109375" style="11" customWidth="1"/>
    <col min="11778" max="11778" width="10.7109375" style="11" customWidth="1"/>
    <col min="11779" max="11779" width="15.7109375" style="11" customWidth="1"/>
    <col min="11780" max="11780" width="4.42578125" style="11" customWidth="1"/>
    <col min="11781" max="11783" width="9.28515625" style="11" customWidth="1"/>
    <col min="11784" max="11784" width="19.7109375" style="11" customWidth="1"/>
    <col min="11785" max="11785" width="14.7109375" style="11" customWidth="1"/>
    <col min="11786" max="11786" width="19.7109375" style="11" customWidth="1"/>
    <col min="11787" max="12032" width="11.5703125" style="11"/>
    <col min="12033" max="12033" width="3.7109375" style="11" customWidth="1"/>
    <col min="12034" max="12034" width="10.7109375" style="11" customWidth="1"/>
    <col min="12035" max="12035" width="15.7109375" style="11" customWidth="1"/>
    <col min="12036" max="12036" width="4.42578125" style="11" customWidth="1"/>
    <col min="12037" max="12039" width="9.28515625" style="11" customWidth="1"/>
    <col min="12040" max="12040" width="19.7109375" style="11" customWidth="1"/>
    <col min="12041" max="12041" width="14.7109375" style="11" customWidth="1"/>
    <col min="12042" max="12042" width="19.7109375" style="11" customWidth="1"/>
    <col min="12043" max="12288" width="11.5703125" style="11"/>
    <col min="12289" max="12289" width="3.7109375" style="11" customWidth="1"/>
    <col min="12290" max="12290" width="10.7109375" style="11" customWidth="1"/>
    <col min="12291" max="12291" width="15.7109375" style="11" customWidth="1"/>
    <col min="12292" max="12292" width="4.42578125" style="11" customWidth="1"/>
    <col min="12293" max="12295" width="9.28515625" style="11" customWidth="1"/>
    <col min="12296" max="12296" width="19.7109375" style="11" customWidth="1"/>
    <col min="12297" max="12297" width="14.7109375" style="11" customWidth="1"/>
    <col min="12298" max="12298" width="19.7109375" style="11" customWidth="1"/>
    <col min="12299" max="12544" width="11.5703125" style="11"/>
    <col min="12545" max="12545" width="3.7109375" style="11" customWidth="1"/>
    <col min="12546" max="12546" width="10.7109375" style="11" customWidth="1"/>
    <col min="12547" max="12547" width="15.7109375" style="11" customWidth="1"/>
    <col min="12548" max="12548" width="4.42578125" style="11" customWidth="1"/>
    <col min="12549" max="12551" width="9.28515625" style="11" customWidth="1"/>
    <col min="12552" max="12552" width="19.7109375" style="11" customWidth="1"/>
    <col min="12553" max="12553" width="14.7109375" style="11" customWidth="1"/>
    <col min="12554" max="12554" width="19.7109375" style="11" customWidth="1"/>
    <col min="12555" max="12800" width="11.5703125" style="11"/>
    <col min="12801" max="12801" width="3.7109375" style="11" customWidth="1"/>
    <col min="12802" max="12802" width="10.7109375" style="11" customWidth="1"/>
    <col min="12803" max="12803" width="15.7109375" style="11" customWidth="1"/>
    <col min="12804" max="12804" width="4.42578125" style="11" customWidth="1"/>
    <col min="12805" max="12807" width="9.28515625" style="11" customWidth="1"/>
    <col min="12808" max="12808" width="19.7109375" style="11" customWidth="1"/>
    <col min="12809" max="12809" width="14.7109375" style="11" customWidth="1"/>
    <col min="12810" max="12810" width="19.7109375" style="11" customWidth="1"/>
    <col min="12811" max="13056" width="11.5703125" style="11"/>
    <col min="13057" max="13057" width="3.7109375" style="11" customWidth="1"/>
    <col min="13058" max="13058" width="10.7109375" style="11" customWidth="1"/>
    <col min="13059" max="13059" width="15.7109375" style="11" customWidth="1"/>
    <col min="13060" max="13060" width="4.42578125" style="11" customWidth="1"/>
    <col min="13061" max="13063" width="9.28515625" style="11" customWidth="1"/>
    <col min="13064" max="13064" width="19.7109375" style="11" customWidth="1"/>
    <col min="13065" max="13065" width="14.7109375" style="11" customWidth="1"/>
    <col min="13066" max="13066" width="19.7109375" style="11" customWidth="1"/>
    <col min="13067" max="13312" width="11.5703125" style="11"/>
    <col min="13313" max="13313" width="3.7109375" style="11" customWidth="1"/>
    <col min="13314" max="13314" width="10.7109375" style="11" customWidth="1"/>
    <col min="13315" max="13315" width="15.7109375" style="11" customWidth="1"/>
    <col min="13316" max="13316" width="4.42578125" style="11" customWidth="1"/>
    <col min="13317" max="13319" width="9.28515625" style="11" customWidth="1"/>
    <col min="13320" max="13320" width="19.7109375" style="11" customWidth="1"/>
    <col min="13321" max="13321" width="14.7109375" style="11" customWidth="1"/>
    <col min="13322" max="13322" width="19.7109375" style="11" customWidth="1"/>
    <col min="13323" max="13568" width="11.5703125" style="11"/>
    <col min="13569" max="13569" width="3.7109375" style="11" customWidth="1"/>
    <col min="13570" max="13570" width="10.7109375" style="11" customWidth="1"/>
    <col min="13571" max="13571" width="15.7109375" style="11" customWidth="1"/>
    <col min="13572" max="13572" width="4.42578125" style="11" customWidth="1"/>
    <col min="13573" max="13575" width="9.28515625" style="11" customWidth="1"/>
    <col min="13576" max="13576" width="19.7109375" style="11" customWidth="1"/>
    <col min="13577" max="13577" width="14.7109375" style="11" customWidth="1"/>
    <col min="13578" max="13578" width="19.7109375" style="11" customWidth="1"/>
    <col min="13579" max="13824" width="11.5703125" style="11"/>
    <col min="13825" max="13825" width="3.7109375" style="11" customWidth="1"/>
    <col min="13826" max="13826" width="10.7109375" style="11" customWidth="1"/>
    <col min="13827" max="13827" width="15.7109375" style="11" customWidth="1"/>
    <col min="13828" max="13828" width="4.42578125" style="11" customWidth="1"/>
    <col min="13829" max="13831" width="9.28515625" style="11" customWidth="1"/>
    <col min="13832" max="13832" width="19.7109375" style="11" customWidth="1"/>
    <col min="13833" max="13833" width="14.7109375" style="11" customWidth="1"/>
    <col min="13834" max="13834" width="19.7109375" style="11" customWidth="1"/>
    <col min="13835" max="14080" width="11.5703125" style="11"/>
    <col min="14081" max="14081" width="3.7109375" style="11" customWidth="1"/>
    <col min="14082" max="14082" width="10.7109375" style="11" customWidth="1"/>
    <col min="14083" max="14083" width="15.7109375" style="11" customWidth="1"/>
    <col min="14084" max="14084" width="4.42578125" style="11" customWidth="1"/>
    <col min="14085" max="14087" width="9.28515625" style="11" customWidth="1"/>
    <col min="14088" max="14088" width="19.7109375" style="11" customWidth="1"/>
    <col min="14089" max="14089" width="14.7109375" style="11" customWidth="1"/>
    <col min="14090" max="14090" width="19.7109375" style="11" customWidth="1"/>
    <col min="14091" max="14336" width="11.5703125" style="11"/>
    <col min="14337" max="14337" width="3.7109375" style="11" customWidth="1"/>
    <col min="14338" max="14338" width="10.7109375" style="11" customWidth="1"/>
    <col min="14339" max="14339" width="15.7109375" style="11" customWidth="1"/>
    <col min="14340" max="14340" width="4.42578125" style="11" customWidth="1"/>
    <col min="14341" max="14343" width="9.28515625" style="11" customWidth="1"/>
    <col min="14344" max="14344" width="19.7109375" style="11" customWidth="1"/>
    <col min="14345" max="14345" width="14.7109375" style="11" customWidth="1"/>
    <col min="14346" max="14346" width="19.7109375" style="11" customWidth="1"/>
    <col min="14347" max="14592" width="11.5703125" style="11"/>
    <col min="14593" max="14593" width="3.7109375" style="11" customWidth="1"/>
    <col min="14594" max="14594" width="10.7109375" style="11" customWidth="1"/>
    <col min="14595" max="14595" width="15.7109375" style="11" customWidth="1"/>
    <col min="14596" max="14596" width="4.42578125" style="11" customWidth="1"/>
    <col min="14597" max="14599" width="9.28515625" style="11" customWidth="1"/>
    <col min="14600" max="14600" width="19.7109375" style="11" customWidth="1"/>
    <col min="14601" max="14601" width="14.7109375" style="11" customWidth="1"/>
    <col min="14602" max="14602" width="19.7109375" style="11" customWidth="1"/>
    <col min="14603" max="14848" width="11.5703125" style="11"/>
    <col min="14849" max="14849" width="3.7109375" style="11" customWidth="1"/>
    <col min="14850" max="14850" width="10.7109375" style="11" customWidth="1"/>
    <col min="14851" max="14851" width="15.7109375" style="11" customWidth="1"/>
    <col min="14852" max="14852" width="4.42578125" style="11" customWidth="1"/>
    <col min="14853" max="14855" width="9.28515625" style="11" customWidth="1"/>
    <col min="14856" max="14856" width="19.7109375" style="11" customWidth="1"/>
    <col min="14857" max="14857" width="14.7109375" style="11" customWidth="1"/>
    <col min="14858" max="14858" width="19.7109375" style="11" customWidth="1"/>
    <col min="14859" max="15104" width="11.5703125" style="11"/>
    <col min="15105" max="15105" width="3.7109375" style="11" customWidth="1"/>
    <col min="15106" max="15106" width="10.7109375" style="11" customWidth="1"/>
    <col min="15107" max="15107" width="15.7109375" style="11" customWidth="1"/>
    <col min="15108" max="15108" width="4.42578125" style="11" customWidth="1"/>
    <col min="15109" max="15111" width="9.28515625" style="11" customWidth="1"/>
    <col min="15112" max="15112" width="19.7109375" style="11" customWidth="1"/>
    <col min="15113" max="15113" width="14.7109375" style="11" customWidth="1"/>
    <col min="15114" max="15114" width="19.7109375" style="11" customWidth="1"/>
    <col min="15115" max="15360" width="11.5703125" style="11"/>
    <col min="15361" max="15361" width="3.7109375" style="11" customWidth="1"/>
    <col min="15362" max="15362" width="10.7109375" style="11" customWidth="1"/>
    <col min="15363" max="15363" width="15.7109375" style="11" customWidth="1"/>
    <col min="15364" max="15364" width="4.42578125" style="11" customWidth="1"/>
    <col min="15365" max="15367" width="9.28515625" style="11" customWidth="1"/>
    <col min="15368" max="15368" width="19.7109375" style="11" customWidth="1"/>
    <col min="15369" max="15369" width="14.7109375" style="11" customWidth="1"/>
    <col min="15370" max="15370" width="19.7109375" style="11" customWidth="1"/>
    <col min="15371" max="15616" width="11.5703125" style="11"/>
    <col min="15617" max="15617" width="3.7109375" style="11" customWidth="1"/>
    <col min="15618" max="15618" width="10.7109375" style="11" customWidth="1"/>
    <col min="15619" max="15619" width="15.7109375" style="11" customWidth="1"/>
    <col min="15620" max="15620" width="4.42578125" style="11" customWidth="1"/>
    <col min="15621" max="15623" width="9.28515625" style="11" customWidth="1"/>
    <col min="15624" max="15624" width="19.7109375" style="11" customWidth="1"/>
    <col min="15625" max="15625" width="14.7109375" style="11" customWidth="1"/>
    <col min="15626" max="15626" width="19.7109375" style="11" customWidth="1"/>
    <col min="15627" max="15872" width="11.5703125" style="11"/>
    <col min="15873" max="15873" width="3.7109375" style="11" customWidth="1"/>
    <col min="15874" max="15874" width="10.7109375" style="11" customWidth="1"/>
    <col min="15875" max="15875" width="15.7109375" style="11" customWidth="1"/>
    <col min="15876" max="15876" width="4.42578125" style="11" customWidth="1"/>
    <col min="15877" max="15879" width="9.28515625" style="11" customWidth="1"/>
    <col min="15880" max="15880" width="19.7109375" style="11" customWidth="1"/>
    <col min="15881" max="15881" width="14.7109375" style="11" customWidth="1"/>
    <col min="15882" max="15882" width="19.7109375" style="11" customWidth="1"/>
    <col min="15883" max="16128" width="11.5703125" style="11"/>
    <col min="16129" max="16129" width="3.7109375" style="11" customWidth="1"/>
    <col min="16130" max="16130" width="10.7109375" style="11" customWidth="1"/>
    <col min="16131" max="16131" width="15.7109375" style="11" customWidth="1"/>
    <col min="16132" max="16132" width="4.42578125" style="11" customWidth="1"/>
    <col min="16133" max="16135" width="9.28515625" style="11" customWidth="1"/>
    <col min="16136" max="16136" width="19.7109375" style="11" customWidth="1"/>
    <col min="16137" max="16137" width="14.7109375" style="11" customWidth="1"/>
    <col min="16138" max="16138" width="19.7109375" style="11" customWidth="1"/>
    <col min="16139" max="16384" width="11.5703125" style="11"/>
  </cols>
  <sheetData>
    <row r="1" spans="1:9" ht="27.75" customHeight="1" x14ac:dyDescent="0.2">
      <c r="A1" s="188" t="s">
        <v>47</v>
      </c>
      <c r="B1" s="188"/>
      <c r="C1" s="188"/>
      <c r="D1" s="189" t="s">
        <v>185</v>
      </c>
      <c r="E1" s="189"/>
      <c r="F1" s="189"/>
      <c r="G1" s="189"/>
      <c r="H1" s="189"/>
      <c r="I1" s="189"/>
    </row>
    <row r="2" spans="1:9" s="63" customFormat="1" ht="15" x14ac:dyDescent="0.25">
      <c r="A2" s="229" t="s">
        <v>37</v>
      </c>
      <c r="B2" s="229"/>
      <c r="C2" s="229"/>
      <c r="D2" s="229"/>
      <c r="E2" s="229"/>
      <c r="F2" s="229"/>
      <c r="G2" s="229"/>
      <c r="H2" s="229"/>
      <c r="I2" s="229"/>
    </row>
    <row r="3" spans="1:9" s="63" customFormat="1" ht="15" x14ac:dyDescent="0.25">
      <c r="A3" s="230" t="s">
        <v>31</v>
      </c>
      <c r="B3" s="230"/>
      <c r="C3" s="230"/>
      <c r="D3" s="230"/>
      <c r="E3" s="230"/>
      <c r="F3" s="230"/>
      <c r="G3" s="230"/>
      <c r="H3" s="230"/>
      <c r="I3" s="230"/>
    </row>
    <row r="4" spans="1:9" s="63" customFormat="1" ht="3.75" customHeight="1" x14ac:dyDescent="0.25">
      <c r="A4" s="64"/>
      <c r="B4" s="64"/>
      <c r="C4" s="64"/>
      <c r="D4" s="65"/>
      <c r="E4" s="65"/>
      <c r="F4" s="65"/>
      <c r="G4" s="65"/>
      <c r="H4" s="64"/>
      <c r="I4" s="64"/>
    </row>
    <row r="5" spans="1:9" s="63" customFormat="1" ht="80.25" customHeight="1" x14ac:dyDescent="0.25">
      <c r="A5" s="231" t="s">
        <v>30</v>
      </c>
      <c r="B5" s="231"/>
      <c r="C5" s="231"/>
      <c r="D5" s="232" t="s">
        <v>118</v>
      </c>
      <c r="E5" s="232"/>
      <c r="F5" s="232"/>
      <c r="G5" s="232"/>
      <c r="H5" s="232"/>
      <c r="I5" s="232"/>
    </row>
    <row r="6" spans="1:9" s="63" customFormat="1" ht="3.95" customHeight="1" x14ac:dyDescent="0.25">
      <c r="A6" s="66"/>
      <c r="B6" s="66"/>
      <c r="C6" s="66"/>
      <c r="D6" s="64"/>
      <c r="E6" s="64"/>
      <c r="F6" s="64"/>
      <c r="G6" s="64"/>
      <c r="H6" s="64"/>
      <c r="I6" s="64"/>
    </row>
    <row r="7" spans="1:9" s="63" customFormat="1" ht="3.95" customHeight="1" x14ac:dyDescent="0.25">
      <c r="A7" s="64"/>
      <c r="B7" s="64"/>
      <c r="C7" s="64"/>
      <c r="D7" s="64"/>
      <c r="E7" s="64"/>
      <c r="F7" s="64"/>
      <c r="G7" s="64"/>
      <c r="H7" s="64"/>
      <c r="I7" s="64"/>
    </row>
    <row r="8" spans="1:9" s="63" customFormat="1" ht="30" customHeight="1" x14ac:dyDescent="0.25">
      <c r="A8" s="225" t="s">
        <v>29</v>
      </c>
      <c r="B8" s="225"/>
      <c r="C8" s="225"/>
      <c r="D8" s="225" t="s">
        <v>184</v>
      </c>
      <c r="E8" s="225"/>
      <c r="F8" s="225"/>
      <c r="G8" s="225"/>
      <c r="H8" s="225"/>
      <c r="I8" s="225"/>
    </row>
    <row r="9" spans="1:9" s="63" customFormat="1" ht="3.75" customHeight="1" x14ac:dyDescent="0.25">
      <c r="A9" s="67"/>
      <c r="B9" s="67"/>
      <c r="C9" s="67"/>
      <c r="D9" s="68"/>
      <c r="E9" s="68"/>
      <c r="F9" s="68"/>
      <c r="G9" s="68"/>
      <c r="H9" s="67"/>
      <c r="I9" s="67"/>
    </row>
    <row r="10" spans="1:9" s="63" customFormat="1" ht="100.5" customHeight="1" x14ac:dyDescent="0.25">
      <c r="A10" s="69" t="s">
        <v>28</v>
      </c>
      <c r="B10" s="233" t="s">
        <v>27</v>
      </c>
      <c r="C10" s="234"/>
      <c r="D10" s="233" t="s">
        <v>26</v>
      </c>
      <c r="E10" s="235"/>
      <c r="F10" s="235"/>
      <c r="G10" s="234"/>
      <c r="H10" s="70" t="s">
        <v>25</v>
      </c>
      <c r="I10" s="69" t="s">
        <v>24</v>
      </c>
    </row>
    <row r="11" spans="1:9" s="63" customFormat="1" ht="15" x14ac:dyDescent="0.25">
      <c r="A11" s="71" t="s">
        <v>23</v>
      </c>
      <c r="B11" s="226">
        <v>2</v>
      </c>
      <c r="C11" s="227"/>
      <c r="D11" s="226">
        <v>3</v>
      </c>
      <c r="E11" s="228"/>
      <c r="F11" s="228"/>
      <c r="G11" s="227"/>
      <c r="H11" s="72">
        <v>4</v>
      </c>
      <c r="I11" s="72">
        <v>5</v>
      </c>
    </row>
    <row r="12" spans="1:9" s="63" customFormat="1" ht="110.65" customHeight="1" x14ac:dyDescent="0.25">
      <c r="A12" s="54" t="s">
        <v>23</v>
      </c>
      <c r="B12" s="197" t="s">
        <v>119</v>
      </c>
      <c r="C12" s="198"/>
      <c r="D12" s="199" t="s">
        <v>120</v>
      </c>
      <c r="E12" s="200"/>
      <c r="F12" s="200"/>
      <c r="G12" s="201"/>
      <c r="H12" s="32" t="s">
        <v>121</v>
      </c>
      <c r="I12" s="33">
        <f>ROUND((0  + 0.6614  * 24) * 1 * 1.15 * 2.2 * 0.75 * 0.8157,3)</f>
        <v>24.568999999999999</v>
      </c>
    </row>
    <row r="13" spans="1:9" s="63" customFormat="1" ht="16.149999999999999" customHeight="1" x14ac:dyDescent="0.25">
      <c r="A13" s="55" t="s">
        <v>19</v>
      </c>
      <c r="B13" s="202" t="s">
        <v>22</v>
      </c>
      <c r="C13" s="203"/>
      <c r="D13" s="202"/>
      <c r="E13" s="204"/>
      <c r="F13" s="204"/>
      <c r="G13" s="203"/>
      <c r="H13" s="34"/>
      <c r="I13" s="35"/>
    </row>
    <row r="14" spans="1:9" s="63" customFormat="1" ht="158.44999999999999" customHeight="1" x14ac:dyDescent="0.25">
      <c r="A14" s="56" t="s">
        <v>19</v>
      </c>
      <c r="B14" s="179" t="s">
        <v>122</v>
      </c>
      <c r="C14" s="180"/>
      <c r="D14" s="179" t="s">
        <v>123</v>
      </c>
      <c r="E14" s="184"/>
      <c r="F14" s="184"/>
      <c r="G14" s="180"/>
      <c r="H14" s="40"/>
      <c r="I14" s="41"/>
    </row>
    <row r="15" spans="1:9" s="63" customFormat="1" ht="52.9" customHeight="1" x14ac:dyDescent="0.25">
      <c r="A15" s="56" t="s">
        <v>19</v>
      </c>
      <c r="B15" s="179" t="s">
        <v>124</v>
      </c>
      <c r="C15" s="180"/>
      <c r="D15" s="179" t="s">
        <v>125</v>
      </c>
      <c r="E15" s="184"/>
      <c r="F15" s="184"/>
      <c r="G15" s="180"/>
      <c r="H15" s="40"/>
      <c r="I15" s="41"/>
    </row>
    <row r="16" spans="1:9" s="63" customFormat="1" ht="118.9" customHeight="1" x14ac:dyDescent="0.25">
      <c r="A16" s="56" t="s">
        <v>19</v>
      </c>
      <c r="B16" s="179" t="s">
        <v>126</v>
      </c>
      <c r="C16" s="180"/>
      <c r="D16" s="179" t="s">
        <v>127</v>
      </c>
      <c r="E16" s="184"/>
      <c r="F16" s="184"/>
      <c r="G16" s="180"/>
      <c r="H16" s="40"/>
      <c r="I16" s="41"/>
    </row>
    <row r="17" spans="1:9" s="63" customFormat="1" ht="16.149999999999999" customHeight="1" x14ac:dyDescent="0.25">
      <c r="A17" s="56" t="s">
        <v>19</v>
      </c>
      <c r="B17" s="185" t="s">
        <v>36</v>
      </c>
      <c r="C17" s="186"/>
      <c r="D17" s="185"/>
      <c r="E17" s="187"/>
      <c r="F17" s="187"/>
      <c r="G17" s="186"/>
      <c r="H17" s="38"/>
      <c r="I17" s="39"/>
    </row>
    <row r="18" spans="1:9" s="63" customFormat="1" ht="13.15" customHeight="1" x14ac:dyDescent="0.25">
      <c r="A18" s="56" t="s">
        <v>19</v>
      </c>
      <c r="B18" s="179" t="s">
        <v>128</v>
      </c>
      <c r="C18" s="180"/>
      <c r="D18" s="181">
        <v>0.1638</v>
      </c>
      <c r="E18" s="182"/>
      <c r="F18" s="182"/>
      <c r="G18" s="183"/>
      <c r="H18" s="40"/>
      <c r="I18" s="41"/>
    </row>
    <row r="19" spans="1:9" s="63" customFormat="1" ht="13.15" customHeight="1" x14ac:dyDescent="0.25">
      <c r="A19" s="56" t="s">
        <v>19</v>
      </c>
      <c r="B19" s="179" t="s">
        <v>129</v>
      </c>
      <c r="C19" s="180"/>
      <c r="D19" s="181">
        <v>3.1199999999999999E-2</v>
      </c>
      <c r="E19" s="182"/>
      <c r="F19" s="182"/>
      <c r="G19" s="183"/>
      <c r="H19" s="40"/>
      <c r="I19" s="41"/>
    </row>
    <row r="20" spans="1:9" s="63" customFormat="1" ht="26.45" customHeight="1" x14ac:dyDescent="0.25">
      <c r="A20" s="56" t="s">
        <v>19</v>
      </c>
      <c r="B20" s="179" t="s">
        <v>130</v>
      </c>
      <c r="C20" s="180"/>
      <c r="D20" s="181">
        <v>0.21340000000000001</v>
      </c>
      <c r="E20" s="182"/>
      <c r="F20" s="182"/>
      <c r="G20" s="183"/>
      <c r="H20" s="40"/>
      <c r="I20" s="41"/>
    </row>
    <row r="21" spans="1:9" s="63" customFormat="1" ht="13.15" customHeight="1" x14ac:dyDescent="0.25">
      <c r="A21" s="56" t="s">
        <v>19</v>
      </c>
      <c r="B21" s="179" t="s">
        <v>131</v>
      </c>
      <c r="C21" s="180"/>
      <c r="D21" s="181">
        <v>0.17879999999999999</v>
      </c>
      <c r="E21" s="182"/>
      <c r="F21" s="182"/>
      <c r="G21" s="183"/>
      <c r="H21" s="40"/>
      <c r="I21" s="41"/>
    </row>
    <row r="22" spans="1:9" s="63" customFormat="1" ht="13.15" customHeight="1" x14ac:dyDescent="0.25">
      <c r="A22" s="56" t="s">
        <v>19</v>
      </c>
      <c r="B22" s="179" t="s">
        <v>132</v>
      </c>
      <c r="C22" s="180"/>
      <c r="D22" s="181">
        <v>0.22850000000000001</v>
      </c>
      <c r="E22" s="182"/>
      <c r="F22" s="182"/>
      <c r="G22" s="183"/>
      <c r="H22" s="40"/>
      <c r="I22" s="41"/>
    </row>
    <row r="23" spans="1:9" s="63" customFormat="1" ht="29.45" customHeight="1" x14ac:dyDescent="0.25">
      <c r="A23" s="56" t="s">
        <v>19</v>
      </c>
      <c r="B23" s="185" t="s">
        <v>20</v>
      </c>
      <c r="C23" s="186"/>
      <c r="D23" s="185"/>
      <c r="E23" s="187"/>
      <c r="F23" s="187"/>
      <c r="G23" s="186"/>
      <c r="H23" s="38"/>
      <c r="I23" s="39"/>
    </row>
    <row r="24" spans="1:9" s="63" customFormat="1" ht="13.15" customHeight="1" x14ac:dyDescent="0.25">
      <c r="A24" s="56" t="s">
        <v>19</v>
      </c>
      <c r="B24" s="179" t="s">
        <v>133</v>
      </c>
      <c r="C24" s="180"/>
      <c r="D24" s="236">
        <v>2.8400000000000002E-2</v>
      </c>
      <c r="E24" s="237"/>
      <c r="F24" s="237"/>
      <c r="G24" s="238"/>
      <c r="H24" s="40"/>
      <c r="I24" s="41"/>
    </row>
    <row r="25" spans="1:9" s="63" customFormat="1" ht="13.15" customHeight="1" x14ac:dyDescent="0.25">
      <c r="A25" s="56" t="s">
        <v>19</v>
      </c>
      <c r="B25" s="179" t="s">
        <v>134</v>
      </c>
      <c r="C25" s="180"/>
      <c r="D25" s="236">
        <v>3.8199999999999998E-2</v>
      </c>
      <c r="E25" s="237"/>
      <c r="F25" s="237"/>
      <c r="G25" s="238"/>
      <c r="H25" s="40"/>
      <c r="I25" s="41"/>
    </row>
    <row r="26" spans="1:9" s="63" customFormat="1" ht="13.15" customHeight="1" x14ac:dyDescent="0.25">
      <c r="A26" s="56" t="s">
        <v>19</v>
      </c>
      <c r="B26" s="179" t="s">
        <v>135</v>
      </c>
      <c r="C26" s="180"/>
      <c r="D26" s="236">
        <v>0.10589999999999999</v>
      </c>
      <c r="E26" s="237"/>
      <c r="F26" s="237"/>
      <c r="G26" s="238"/>
      <c r="H26" s="40"/>
      <c r="I26" s="41"/>
    </row>
    <row r="27" spans="1:9" s="63" customFormat="1" ht="13.15" customHeight="1" x14ac:dyDescent="0.25">
      <c r="A27" s="57" t="s">
        <v>19</v>
      </c>
      <c r="B27" s="208" t="s">
        <v>136</v>
      </c>
      <c r="C27" s="209"/>
      <c r="D27" s="239">
        <v>1.18E-2</v>
      </c>
      <c r="E27" s="240"/>
      <c r="F27" s="240"/>
      <c r="G27" s="241"/>
      <c r="H27" s="42"/>
      <c r="I27" s="43"/>
    </row>
    <row r="28" spans="1:9" s="63" customFormat="1" ht="136.9" customHeight="1" x14ac:dyDescent="0.25">
      <c r="A28" s="58" t="s">
        <v>18</v>
      </c>
      <c r="B28" s="215" t="s">
        <v>137</v>
      </c>
      <c r="C28" s="216"/>
      <c r="D28" s="217" t="s">
        <v>138</v>
      </c>
      <c r="E28" s="218"/>
      <c r="F28" s="218"/>
      <c r="G28" s="219"/>
      <c r="H28" s="59" t="s">
        <v>139</v>
      </c>
      <c r="I28" s="60">
        <f>ROUND(1  * 1,3)</f>
        <v>1</v>
      </c>
    </row>
    <row r="29" spans="1:9" s="63" customFormat="1" ht="16.149999999999999" customHeight="1" x14ac:dyDescent="0.25">
      <c r="A29" s="55" t="s">
        <v>19</v>
      </c>
      <c r="B29" s="202" t="s">
        <v>36</v>
      </c>
      <c r="C29" s="203"/>
      <c r="D29" s="202"/>
      <c r="E29" s="204"/>
      <c r="F29" s="204"/>
      <c r="G29" s="203"/>
      <c r="H29" s="34"/>
      <c r="I29" s="35"/>
    </row>
    <row r="30" spans="1:9" s="63" customFormat="1" ht="13.15" customHeight="1" x14ac:dyDescent="0.25">
      <c r="A30" s="57" t="s">
        <v>19</v>
      </c>
      <c r="B30" s="208" t="s">
        <v>35</v>
      </c>
      <c r="C30" s="209"/>
      <c r="D30" s="222">
        <v>1</v>
      </c>
      <c r="E30" s="223"/>
      <c r="F30" s="223"/>
      <c r="G30" s="224"/>
      <c r="H30" s="42"/>
      <c r="I30" s="43"/>
    </row>
    <row r="31" spans="1:9" s="63" customFormat="1" ht="136.9" customHeight="1" x14ac:dyDescent="0.25">
      <c r="A31" s="58" t="s">
        <v>16</v>
      </c>
      <c r="B31" s="215" t="s">
        <v>140</v>
      </c>
      <c r="C31" s="216"/>
      <c r="D31" s="217" t="s">
        <v>141</v>
      </c>
      <c r="E31" s="218"/>
      <c r="F31" s="218"/>
      <c r="G31" s="219"/>
      <c r="H31" s="59" t="s">
        <v>142</v>
      </c>
      <c r="I31" s="60">
        <f>ROUND(1.5  * 1,3)</f>
        <v>1.5</v>
      </c>
    </row>
    <row r="32" spans="1:9" s="63" customFormat="1" ht="16.149999999999999" customHeight="1" x14ac:dyDescent="0.25">
      <c r="A32" s="55" t="s">
        <v>19</v>
      </c>
      <c r="B32" s="202" t="s">
        <v>36</v>
      </c>
      <c r="C32" s="203"/>
      <c r="D32" s="202"/>
      <c r="E32" s="204"/>
      <c r="F32" s="204"/>
      <c r="G32" s="203"/>
      <c r="H32" s="34"/>
      <c r="I32" s="35"/>
    </row>
    <row r="33" spans="1:9" s="63" customFormat="1" ht="13.15" customHeight="1" x14ac:dyDescent="0.25">
      <c r="A33" s="57" t="s">
        <v>19</v>
      </c>
      <c r="B33" s="208" t="s">
        <v>35</v>
      </c>
      <c r="C33" s="209"/>
      <c r="D33" s="222">
        <v>1</v>
      </c>
      <c r="E33" s="223"/>
      <c r="F33" s="223"/>
      <c r="G33" s="224"/>
      <c r="H33" s="42"/>
      <c r="I33" s="43"/>
    </row>
    <row r="34" spans="1:9" s="63" customFormat="1" ht="150.19999999999999" customHeight="1" x14ac:dyDescent="0.25">
      <c r="A34" s="58" t="s">
        <v>34</v>
      </c>
      <c r="B34" s="215" t="s">
        <v>143</v>
      </c>
      <c r="C34" s="216"/>
      <c r="D34" s="217" t="s">
        <v>144</v>
      </c>
      <c r="E34" s="218"/>
      <c r="F34" s="218"/>
      <c r="G34" s="219"/>
      <c r="H34" s="59" t="s">
        <v>145</v>
      </c>
      <c r="I34" s="60">
        <f>ROUND(1.4  * 1,3)</f>
        <v>1.4</v>
      </c>
    </row>
    <row r="35" spans="1:9" s="63" customFormat="1" ht="16.149999999999999" customHeight="1" x14ac:dyDescent="0.25">
      <c r="A35" s="55" t="s">
        <v>19</v>
      </c>
      <c r="B35" s="202" t="s">
        <v>36</v>
      </c>
      <c r="C35" s="203"/>
      <c r="D35" s="202"/>
      <c r="E35" s="204"/>
      <c r="F35" s="204"/>
      <c r="G35" s="203"/>
      <c r="H35" s="34"/>
      <c r="I35" s="35"/>
    </row>
    <row r="36" spans="1:9" s="63" customFormat="1" ht="13.15" customHeight="1" x14ac:dyDescent="0.25">
      <c r="A36" s="57" t="s">
        <v>19</v>
      </c>
      <c r="B36" s="208" t="s">
        <v>35</v>
      </c>
      <c r="C36" s="209"/>
      <c r="D36" s="222">
        <v>1</v>
      </c>
      <c r="E36" s="223"/>
      <c r="F36" s="223"/>
      <c r="G36" s="224"/>
      <c r="H36" s="42"/>
      <c r="I36" s="43"/>
    </row>
    <row r="37" spans="1:9" s="63" customFormat="1" ht="150.19999999999999" customHeight="1" x14ac:dyDescent="0.25">
      <c r="A37" s="214" t="s">
        <v>15</v>
      </c>
      <c r="B37" s="215" t="s">
        <v>146</v>
      </c>
      <c r="C37" s="216"/>
      <c r="D37" s="217" t="s">
        <v>147</v>
      </c>
      <c r="E37" s="218"/>
      <c r="F37" s="218"/>
      <c r="G37" s="219"/>
      <c r="H37" s="220" t="s">
        <v>148</v>
      </c>
      <c r="I37" s="221">
        <f>ROUND(2.2  * 1,3)</f>
        <v>2.2000000000000002</v>
      </c>
    </row>
    <row r="38" spans="1:9" s="63" customFormat="1" ht="12.75" customHeight="1" x14ac:dyDescent="0.25">
      <c r="A38" s="214"/>
      <c r="B38" s="215"/>
      <c r="C38" s="216"/>
      <c r="D38" s="217"/>
      <c r="E38" s="218"/>
      <c r="F38" s="218"/>
      <c r="G38" s="219"/>
      <c r="H38" s="220"/>
      <c r="I38" s="221"/>
    </row>
    <row r="39" spans="1:9" s="63" customFormat="1" ht="16.149999999999999" customHeight="1" x14ac:dyDescent="0.25">
      <c r="A39" s="55" t="s">
        <v>19</v>
      </c>
      <c r="B39" s="202" t="s">
        <v>36</v>
      </c>
      <c r="C39" s="203"/>
      <c r="D39" s="202"/>
      <c r="E39" s="204"/>
      <c r="F39" s="204"/>
      <c r="G39" s="203"/>
      <c r="H39" s="34"/>
      <c r="I39" s="35"/>
    </row>
    <row r="40" spans="1:9" s="63" customFormat="1" ht="13.15" customHeight="1" x14ac:dyDescent="0.25">
      <c r="A40" s="57" t="s">
        <v>19</v>
      </c>
      <c r="B40" s="208" t="s">
        <v>35</v>
      </c>
      <c r="C40" s="209"/>
      <c r="D40" s="222">
        <v>1</v>
      </c>
      <c r="E40" s="223"/>
      <c r="F40" s="223"/>
      <c r="G40" s="224"/>
      <c r="H40" s="42"/>
      <c r="I40" s="43"/>
    </row>
    <row r="41" spans="1:9" s="63" customFormat="1" ht="242.65" customHeight="1" x14ac:dyDescent="0.25">
      <c r="A41" s="58" t="s">
        <v>14</v>
      </c>
      <c r="B41" s="215" t="s">
        <v>149</v>
      </c>
      <c r="C41" s="216"/>
      <c r="D41" s="217" t="s">
        <v>150</v>
      </c>
      <c r="E41" s="218"/>
      <c r="F41" s="218"/>
      <c r="G41" s="219"/>
      <c r="H41" s="59" t="s">
        <v>151</v>
      </c>
      <c r="I41" s="60">
        <f>ROUND(1.1  * 1,3)</f>
        <v>1.1000000000000001</v>
      </c>
    </row>
    <row r="42" spans="1:9" s="63" customFormat="1" ht="16.149999999999999" customHeight="1" x14ac:dyDescent="0.25">
      <c r="A42" s="55" t="s">
        <v>19</v>
      </c>
      <c r="B42" s="202" t="s">
        <v>36</v>
      </c>
      <c r="C42" s="203"/>
      <c r="D42" s="202"/>
      <c r="E42" s="204"/>
      <c r="F42" s="204"/>
      <c r="G42" s="203"/>
      <c r="H42" s="34"/>
      <c r="I42" s="35"/>
    </row>
    <row r="43" spans="1:9" s="63" customFormat="1" ht="13.15" customHeight="1" x14ac:dyDescent="0.25">
      <c r="A43" s="57" t="s">
        <v>19</v>
      </c>
      <c r="B43" s="208" t="s">
        <v>35</v>
      </c>
      <c r="C43" s="209"/>
      <c r="D43" s="222">
        <v>1</v>
      </c>
      <c r="E43" s="223"/>
      <c r="F43" s="223"/>
      <c r="G43" s="224"/>
      <c r="H43" s="42"/>
      <c r="I43" s="43"/>
    </row>
    <row r="44" spans="1:9" s="63" customFormat="1" ht="348.2" customHeight="1" x14ac:dyDescent="0.25">
      <c r="A44" s="214" t="s">
        <v>33</v>
      </c>
      <c r="B44" s="215" t="s">
        <v>152</v>
      </c>
      <c r="C44" s="216"/>
      <c r="D44" s="217" t="s">
        <v>153</v>
      </c>
      <c r="E44" s="218"/>
      <c r="F44" s="218"/>
      <c r="G44" s="219"/>
      <c r="H44" s="220" t="s">
        <v>154</v>
      </c>
      <c r="I44" s="221">
        <f>ROUND((0  + 1.2  * 0.6) * 1,3)</f>
        <v>0.72</v>
      </c>
    </row>
    <row r="45" spans="1:9" s="63" customFormat="1" ht="12.75" customHeight="1" x14ac:dyDescent="0.25">
      <c r="A45" s="214"/>
      <c r="B45" s="215"/>
      <c r="C45" s="216"/>
      <c r="D45" s="217"/>
      <c r="E45" s="218"/>
      <c r="F45" s="218"/>
      <c r="G45" s="219"/>
      <c r="H45" s="220"/>
      <c r="I45" s="221"/>
    </row>
    <row r="46" spans="1:9" s="63" customFormat="1" ht="16.149999999999999" customHeight="1" x14ac:dyDescent="0.25">
      <c r="A46" s="55" t="s">
        <v>19</v>
      </c>
      <c r="B46" s="202" t="s">
        <v>36</v>
      </c>
      <c r="C46" s="203"/>
      <c r="D46" s="202"/>
      <c r="E46" s="204"/>
      <c r="F46" s="204"/>
      <c r="G46" s="203"/>
      <c r="H46" s="34"/>
      <c r="I46" s="35"/>
    </row>
    <row r="47" spans="1:9" s="63" customFormat="1" ht="13.15" customHeight="1" x14ac:dyDescent="0.25">
      <c r="A47" s="57" t="s">
        <v>19</v>
      </c>
      <c r="B47" s="208" t="s">
        <v>35</v>
      </c>
      <c r="C47" s="209"/>
      <c r="D47" s="222">
        <v>1</v>
      </c>
      <c r="E47" s="223"/>
      <c r="F47" s="223"/>
      <c r="G47" s="224"/>
      <c r="H47" s="42"/>
      <c r="I47" s="43"/>
    </row>
    <row r="48" spans="1:9" s="63" customFormat="1" ht="13.15" customHeight="1" x14ac:dyDescent="0.25">
      <c r="A48" s="57" t="s">
        <v>155</v>
      </c>
      <c r="B48" s="211" t="s">
        <v>17</v>
      </c>
      <c r="C48" s="212"/>
      <c r="D48" s="211"/>
      <c r="E48" s="213"/>
      <c r="F48" s="213"/>
      <c r="G48" s="212"/>
      <c r="H48" s="44"/>
      <c r="I48" s="45">
        <f>ROUND((SUM($I$12:$I$44)),3)</f>
        <v>32.488999999999997</v>
      </c>
    </row>
    <row r="49" spans="1:9" s="63" customFormat="1" ht="52.9" customHeight="1" x14ac:dyDescent="0.25">
      <c r="A49" s="61" t="s">
        <v>156</v>
      </c>
      <c r="B49" s="166" t="s">
        <v>181</v>
      </c>
      <c r="C49" s="167"/>
      <c r="D49" s="166" t="s">
        <v>179</v>
      </c>
      <c r="E49" s="168"/>
      <c r="F49" s="168"/>
      <c r="G49" s="167"/>
      <c r="H49" s="48" t="s">
        <v>182</v>
      </c>
      <c r="I49" s="49">
        <f>ROUND(($I$48) * 6.26 * 1,3)</f>
        <v>203.381</v>
      </c>
    </row>
    <row r="50" spans="1:9" s="63" customFormat="1" ht="79.150000000000006" customHeight="1" x14ac:dyDescent="0.25">
      <c r="A50" s="61" t="s">
        <v>157</v>
      </c>
      <c r="B50" s="166" t="s">
        <v>40</v>
      </c>
      <c r="C50" s="167"/>
      <c r="D50" s="166" t="s">
        <v>41</v>
      </c>
      <c r="E50" s="168"/>
      <c r="F50" s="168"/>
      <c r="G50" s="167"/>
      <c r="H50" s="48" t="s">
        <v>183</v>
      </c>
      <c r="I50" s="49">
        <f>ROUND(($I$49) * 0.3161 + (($I$49) * 0.6839) * 1.5,3)</f>
        <v>272.92700000000002</v>
      </c>
    </row>
    <row r="51" spans="1:9" s="63" customFormat="1" ht="66" customHeight="1" x14ac:dyDescent="0.25">
      <c r="A51" s="61" t="s">
        <v>158</v>
      </c>
      <c r="B51" s="166" t="s">
        <v>44</v>
      </c>
      <c r="C51" s="167"/>
      <c r="D51" s="166" t="s">
        <v>45</v>
      </c>
      <c r="E51" s="168"/>
      <c r="F51" s="168"/>
      <c r="G51" s="167"/>
      <c r="H51" s="48" t="s">
        <v>159</v>
      </c>
      <c r="I51" s="49">
        <f>ROUND(($I$50) * 0.992 * 1,3)</f>
        <v>270.74400000000003</v>
      </c>
    </row>
    <row r="52" spans="1:9" s="63" customFormat="1" ht="13.15" customHeight="1" x14ac:dyDescent="0.25">
      <c r="A52" s="62" t="s">
        <v>160</v>
      </c>
      <c r="B52" s="169" t="s">
        <v>13</v>
      </c>
      <c r="C52" s="170"/>
      <c r="D52" s="169"/>
      <c r="E52" s="171"/>
      <c r="F52" s="171"/>
      <c r="G52" s="170"/>
      <c r="H52" s="50"/>
      <c r="I52" s="51">
        <f>ROUND(($I$51),3)</f>
        <v>270.74400000000003</v>
      </c>
    </row>
  </sheetData>
  <mergeCells count="96">
    <mergeCell ref="B52:C52"/>
    <mergeCell ref="D52:G52"/>
    <mergeCell ref="B49:C49"/>
    <mergeCell ref="D49:G49"/>
    <mergeCell ref="B50:C50"/>
    <mergeCell ref="D50:G50"/>
    <mergeCell ref="B51:C51"/>
    <mergeCell ref="D51:G51"/>
    <mergeCell ref="B42:C42"/>
    <mergeCell ref="D42:G42"/>
    <mergeCell ref="B48:C48"/>
    <mergeCell ref="D48:G48"/>
    <mergeCell ref="B43:C43"/>
    <mergeCell ref="D43:G43"/>
    <mergeCell ref="B46:C46"/>
    <mergeCell ref="D46:G46"/>
    <mergeCell ref="B47:C47"/>
    <mergeCell ref="D47:G47"/>
    <mergeCell ref="A37:A38"/>
    <mergeCell ref="B37:C38"/>
    <mergeCell ref="D37:G38"/>
    <mergeCell ref="B41:C41"/>
    <mergeCell ref="D41:G41"/>
    <mergeCell ref="B34:C34"/>
    <mergeCell ref="D34:G34"/>
    <mergeCell ref="B35:C35"/>
    <mergeCell ref="D35:G35"/>
    <mergeCell ref="B36:C36"/>
    <mergeCell ref="D36:G36"/>
    <mergeCell ref="B31:C31"/>
    <mergeCell ref="D31:G31"/>
    <mergeCell ref="B32:C32"/>
    <mergeCell ref="D32:G32"/>
    <mergeCell ref="B33:C33"/>
    <mergeCell ref="D33:G33"/>
    <mergeCell ref="B28:C28"/>
    <mergeCell ref="D28:G28"/>
    <mergeCell ref="B29:C29"/>
    <mergeCell ref="D29:G29"/>
    <mergeCell ref="B30:C30"/>
    <mergeCell ref="D30:G30"/>
    <mergeCell ref="B25:C25"/>
    <mergeCell ref="D25:G25"/>
    <mergeCell ref="B26:C26"/>
    <mergeCell ref="D26:G26"/>
    <mergeCell ref="B27:C27"/>
    <mergeCell ref="D27:G27"/>
    <mergeCell ref="B22:C22"/>
    <mergeCell ref="D22:G22"/>
    <mergeCell ref="B23:C23"/>
    <mergeCell ref="D23:G23"/>
    <mergeCell ref="B24:C24"/>
    <mergeCell ref="D24:G24"/>
    <mergeCell ref="B19:C19"/>
    <mergeCell ref="D19:G19"/>
    <mergeCell ref="B20:C20"/>
    <mergeCell ref="D20:G20"/>
    <mergeCell ref="B21:C21"/>
    <mergeCell ref="D21:G21"/>
    <mergeCell ref="B16:C16"/>
    <mergeCell ref="D16:G16"/>
    <mergeCell ref="B17:C17"/>
    <mergeCell ref="D17:G17"/>
    <mergeCell ref="B18:C18"/>
    <mergeCell ref="D18:G18"/>
    <mergeCell ref="B13:C13"/>
    <mergeCell ref="D13:G13"/>
    <mergeCell ref="B14:C14"/>
    <mergeCell ref="D14:G14"/>
    <mergeCell ref="B15:C15"/>
    <mergeCell ref="D15:G15"/>
    <mergeCell ref="A1:C1"/>
    <mergeCell ref="D1:I1"/>
    <mergeCell ref="A8:C8"/>
    <mergeCell ref="D8:I8"/>
    <mergeCell ref="B12:C12"/>
    <mergeCell ref="D12:G12"/>
    <mergeCell ref="B11:C11"/>
    <mergeCell ref="D11:G11"/>
    <mergeCell ref="A2:I2"/>
    <mergeCell ref="A3:I3"/>
    <mergeCell ref="A5:C5"/>
    <mergeCell ref="D5:I5"/>
    <mergeCell ref="B10:C10"/>
    <mergeCell ref="D10:G10"/>
    <mergeCell ref="H37:H38"/>
    <mergeCell ref="I37:I38"/>
    <mergeCell ref="B39:C39"/>
    <mergeCell ref="D39:G39"/>
    <mergeCell ref="B40:C40"/>
    <mergeCell ref="D40:G40"/>
    <mergeCell ref="A44:A45"/>
    <mergeCell ref="B44:C45"/>
    <mergeCell ref="D44:G45"/>
    <mergeCell ref="H44:H45"/>
    <mergeCell ref="I44:I45"/>
  </mergeCells>
  <pageMargins left="0.39370078740157477" right="0.39370078740157477" top="0.74803149606299213" bottom="0.74803149606299213" header="0.31496062992125984" footer="0.31496062992125984"/>
  <pageSetup paperSize="9" orientation="portrait" useFirstPageNumber="1" horizontalDpi="300" verticalDpi="300" r:id="rId1"/>
  <headerFooter alignWithMargins="0"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Сводная </vt:lpstr>
      <vt:lpstr>Смета №1</vt:lpstr>
      <vt:lpstr>Смета №2</vt:lpstr>
      <vt:lpstr>'Смета №1'!Заголовки_для_печати</vt:lpstr>
      <vt:lpstr>'Сводная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 Михаил Сергеевич</dc:creator>
  <cp:lastModifiedBy>PopovaYUA</cp:lastModifiedBy>
  <cp:lastPrinted>2025-03-20T10:15:03Z</cp:lastPrinted>
  <dcterms:created xsi:type="dcterms:W3CDTF">2024-02-28T05:53:10Z</dcterms:created>
  <dcterms:modified xsi:type="dcterms:W3CDTF">2025-03-21T07:58:44Z</dcterms:modified>
</cp:coreProperties>
</file>