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Закупки1\Desktop\25040305011 Расходные изделия (КДЛ)\"/>
    </mc:Choice>
  </mc:AlternateContent>
  <bookViews>
    <workbookView xWindow="0" yWindow="0" windowWidth="15135" windowHeight="9585"/>
  </bookViews>
  <sheets>
    <sheet name="Лист1" sheetId="1" r:id="rId1"/>
  </sheets>
  <definedNames>
    <definedName name="_xlnm.Print_Titles" localSheetId="0">Лист1!$17:$17</definedName>
    <definedName name="_xlnm.Print_Area" localSheetId="0">Лист1!$A$1:$I$128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c r="H20" i="1"/>
  <c r="I20" i="1" s="1"/>
  <c r="H21" i="1"/>
  <c r="I21" i="1"/>
  <c r="H22" i="1"/>
  <c r="I22" i="1" s="1"/>
  <c r="H23" i="1"/>
  <c r="I23" i="1" s="1"/>
  <c r="H24" i="1"/>
  <c r="I24" i="1" s="1"/>
  <c r="H25" i="1"/>
  <c r="I25" i="1"/>
  <c r="H26" i="1"/>
  <c r="I26" i="1" s="1"/>
  <c r="H27" i="1"/>
  <c r="I27" i="1"/>
  <c r="H28" i="1"/>
  <c r="I28" i="1" s="1"/>
  <c r="H29" i="1"/>
  <c r="I29" i="1" s="1"/>
  <c r="H30" i="1"/>
  <c r="I30" i="1" s="1"/>
  <c r="H31" i="1"/>
  <c r="I31" i="1" s="1"/>
  <c r="H32" i="1"/>
  <c r="I32" i="1" s="1"/>
  <c r="H33" i="1"/>
  <c r="I33" i="1"/>
  <c r="H34" i="1"/>
  <c r="I34" i="1" s="1"/>
  <c r="H35" i="1"/>
  <c r="I35" i="1"/>
  <c r="H36" i="1"/>
  <c r="I36" i="1" s="1"/>
  <c r="H37" i="1"/>
  <c r="I37" i="1" s="1"/>
  <c r="H38" i="1"/>
  <c r="I38" i="1" s="1"/>
  <c r="H39" i="1"/>
  <c r="I39" i="1" s="1"/>
  <c r="H40" i="1"/>
  <c r="I40" i="1" s="1"/>
  <c r="H41" i="1"/>
  <c r="I41" i="1"/>
  <c r="H42" i="1"/>
  <c r="I42" i="1" s="1"/>
  <c r="H43" i="1"/>
  <c r="I43" i="1"/>
  <c r="H44" i="1"/>
  <c r="I44" i="1" s="1"/>
  <c r="H45" i="1"/>
  <c r="I45" i="1" s="1"/>
  <c r="H46" i="1"/>
  <c r="I46" i="1" s="1"/>
  <c r="H47" i="1"/>
  <c r="I47" i="1" s="1"/>
  <c r="H48" i="1"/>
  <c r="I48" i="1" s="1"/>
  <c r="H49" i="1"/>
  <c r="I49" i="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8" i="1" l="1"/>
  <c r="I18" i="1" s="1"/>
  <c r="I126" i="1" s="1"/>
</calcChain>
</file>

<file path=xl/sharedStrings.xml><?xml version="1.0" encoding="utf-8"?>
<sst xmlns="http://schemas.openxmlformats.org/spreadsheetml/2006/main" count="240" uniqueCount="138">
  <si>
    <t>Наименование товара, работы, услуги, входящих в объект закупки</t>
  </si>
  <si>
    <t>Ед. изм.</t>
  </si>
  <si>
    <t>Кол-во</t>
  </si>
  <si>
    <t>Начальная (максимальная) цена по позиции, руб.</t>
  </si>
  <si>
    <t>где:</t>
  </si>
  <si>
    <t>v - количество (объем) закупаемого товара (работы, услуги);</t>
  </si>
  <si>
    <t>n - количество значений, используемых в расчете;</t>
  </si>
  <si>
    <t>i - номер источника информации;</t>
  </si>
  <si>
    <r>
      <t>ц</t>
    </r>
    <r>
      <rPr>
        <vertAlign val="subscript"/>
        <sz val="11"/>
        <color theme="1"/>
        <rFont val="Times New Roman"/>
        <family val="1"/>
        <charset val="204"/>
      </rPr>
      <t>i</t>
    </r>
    <r>
      <rPr>
        <sz val="11"/>
        <color theme="1"/>
        <rFont val="Times New Roman"/>
        <family val="1"/>
        <charset val="204"/>
      </rPr>
      <t xml:space="preserve"> - цена единицы товара (работы, услуги), представленная в источнике с номером i, скорректированная с учетом коэффициентов (индексов), применяемых для пересчета цен товаров (работ, услуг) с учетом различий в характеристиках товаров, коммерческих и (или) финансовых условий поставок товаров (выполнения работ, оказания услуг)</t>
    </r>
  </si>
  <si>
    <t>1. Предмет закупки</t>
  </si>
  <si>
    <t>Обоснование начальной (максимальной) цены закупки</t>
  </si>
  <si>
    <t xml:space="preserve">4. Расчет начальной (максимальной) цены по позиции производится по формуле: </t>
  </si>
  <si>
    <t>5. Таблица для обоснования начальной (максимальной) цены закупки при выборе метода сопоставимых рыночных цен (анализа рынка):</t>
  </si>
  <si>
    <t xml:space="preserve">Средняя арифметическая цена единицы измерения </t>
  </si>
  <si>
    <t>№ п/п</t>
  </si>
  <si>
    <t>Начальная (максимальная) цена закупки (далее по тексту - НМЦД) определяется и обосновывается Заказчиком посредством применения метода сопоставимых рыночных цен (анализа рынка), путем получения информации из коммерческих предложений</t>
  </si>
  <si>
    <t>2. Дата подготовки обоснования НМЦД:</t>
  </si>
  <si>
    <t>3. Используемый метод для определения начальной (максимальной) цены закупки (далее по тексту - НМЦД):</t>
  </si>
  <si>
    <t>Приложеине №3 к Извещению</t>
  </si>
  <si>
    <t>упак</t>
  </si>
  <si>
    <t>шт</t>
  </si>
  <si>
    <t>набор</t>
  </si>
  <si>
    <t>Питательный агар для культивирования микроорганизмов сухой (ГМФ-агар) по ТУ 9385-058- 39484474-2009, 500 г</t>
  </si>
  <si>
    <t xml:space="preserve">Среды питательные для микробиологии, компоненты и добавки к питательным средам для микробиологии. Маннит-солевой агар (Mannitol Salt Agar), 500 г </t>
  </si>
  <si>
    <t>Сухие питательные среды специального назначения для микробиологии. Агар хромогенный для уропатогенных бактерий (Urinary Tract Infections Chromogenic Agar (UTIC)), 500 гр</t>
  </si>
  <si>
    <t>Среды культуральные хромогенные и добавки для выращивания микроорганизмов. Cреда для выделения и дифференциации Candida Spp / CHROMagar Candida, 5 л</t>
  </si>
  <si>
    <t>Посуда для лабораторных исследований из полимерных материалов:  Чашки Петри 90 мм (стерильная) ПС</t>
  </si>
  <si>
    <t>Реагенты in vitro "Микро-ЛА-Тест" для анализатора микробиологического Multiskan FC. ОКСИтест - определение бактериальной цитохромоксидазы, 50 шт.</t>
  </si>
  <si>
    <t>Набор реагентов для окраски по Граму по ТУ 9389-083-70423725-2007, 100 опр.</t>
  </si>
  <si>
    <t>Питательная среда для определения чувствительности микроорганизмов к противомикробным лекарственным средствам сухая (Мюллера-Хинтон агар) по ТУ 9385-069-39484474-2010,  200г</t>
  </si>
  <si>
    <t>НЕФЕРМтест 24 - определение грамотрицательных неферментирующих бактерий.  Реагенты in vitro "Микро-ЛА-Тест" для анализатора микробиологического Multiskan FC.</t>
  </si>
  <si>
    <t>ЭНТЕРОтест 24 - определение энтеробактерий. Реагенты in vitro "Микро-ЛА-Тест" для анализатора микробиологического Multiskan FC.</t>
  </si>
  <si>
    <t>Реагенты и тест-системы для серологической диагностики in vitro инфекционных заболеваний. ПАСТОРЕКС СТАФ ПЛЮС (PASTOREX STAPH-PLUS), 50 тестов</t>
  </si>
  <si>
    <t>Набор реагентов "Плазма кроличья цитратная сухая" по ТУ 9398-082-70423725-2021</t>
  </si>
  <si>
    <t>Реагенты и тест-системы для серологической диагностики in vitro инфекционных заболеваний. ПАСТОРЕКС СТРЕП (PASTOREX STREP), 60 тестов</t>
  </si>
  <si>
    <t>Набор реагентов для бактериологических исследований "Питательная среда для контроля стерильности сухая (Тиогликолевая среда)" по ТУ 9398-040-78095326-2008, 250 г</t>
  </si>
  <si>
    <t>Набор реагентов для бактериологических исследований "Питательная среда для выделения энтерококков сухая" (Энтерококкагар) по ТУ 9398-110-78095326-2010, 250 г.</t>
  </si>
  <si>
    <t>Набор реагентов для бактериологических исследований "Питательная среда для выделения энтеробактерий сухая (Агар Эндо-ГРМ)" по ТУ 9398-027-78095326-2007, 250 г</t>
  </si>
  <si>
    <t>Набор реагентов для контроля микробной загрязненности (для выращивания грибов) "Питательная среда №2 ГРМ (САБУРО)" по ТУ 9398-002-78095326-2006, 250 гр.</t>
  </si>
  <si>
    <t>Набор дисков для определения чувствительности к противомикробным препаратам -1 (НД-ПМП-1) по ТУ 9398-006-01967164-2009: Ципрофлоксацин 5 мкг/диск, 100 шт. - 1 фл.</t>
  </si>
  <si>
    <t>флак</t>
  </si>
  <si>
    <t>Набор дисков для определения чувствительности к противомикробным препаратам -1 (НД-ПМП-1) по ТУ 9398-006-01967164-2009: Цефотаксим 30 мкг/диск, 100 шт. - 1 фл.</t>
  </si>
  <si>
    <t>Набор дисков для определения чувствительности к противомикробным препаратам -1 (НД-ПМП-1): Пефлоксацин 5 мкг/диск, 100 шт. - 1 фл.</t>
  </si>
  <si>
    <t>Набор дисков для определения чувствительности к противомикробным препаратам -1 (НД-ПМП-1): Гентамицин 120 мкг/диск, 100 шт. - 1 фл.</t>
  </si>
  <si>
    <t>Набор дисков для определения чувствительности к противомикробным препаратам -1 (НД-ПМП-1) по ТУ 9398-006-01967164-2009: Цефтазидим 30 мкг/диск, 100 шт. - 1 фл.</t>
  </si>
  <si>
    <t>Набор дисков для определения чувствительности к противомикробным препаратам -1 (НД-ПМП-1) по ТУ 9398-006-01967164-2009:  Амикацин 30 мкг/диск, 100 шт. - 1 фл.</t>
  </si>
  <si>
    <t>Набор дисков для определения чувствительности к противомикробным препаратам -1 (НД-ПМП-1) по ТУ 9398-006-01967164-2009: Ванкомицин 30 мкг/диск, 100 шт. - 1 фл.</t>
  </si>
  <si>
    <t>Набор дисков для определения чувствительности к противомикробным препаратам -1 (НД-ПМП-1) по ТУ 9398-006-01967164-2009: Тетрациклин 30 мкг/диск, 100 шт. - 1 фл.</t>
  </si>
  <si>
    <t>Набор дисков для определения чувствительности к противомикробным препаратам -1 (НД-ПМП-1) по ТУ 9398-006-01967164-2009: Меропенем 10 мкг/диск, 100 шт. - 1 фл.</t>
  </si>
  <si>
    <t>Набор дисков для определения чувствительности к противомикробным препаратам -1 (НД-ПМП-1): Цефепим 30 мкг/диск, 100 шт.</t>
  </si>
  <si>
    <t>Набор дисков для определения чувствительности к противомикробным препаратам -1 (НД-ПМП-1): Левофлоксацин 5 мкг/диски, 100 шт.</t>
  </si>
  <si>
    <t>Набор дисков для определения чувствительности к противомикробным препаратам -1 (НД-ПМП-1) по ТУ 9398-006-01967164-2009: Цефтриаксон 30 мкг/диск, 100 шт. - 1 фл.</t>
  </si>
  <si>
    <t>Диски индикаторные картонные с противомикробными лекарственными средствами ДИ-ПЛС-50-01 (с азтреонамом 30 мкг № 100)</t>
  </si>
  <si>
    <t>Диски индикаторные картонные с противомикробными лекарственными средствами ДИ-ПЛС-50-01 по ТУ 9398-001-39484474-2000 (кларитромицин 15 мг № 100)</t>
  </si>
  <si>
    <t>Набор дисков для определения чувствительности к противомикробным препаратам -1 (НД-ПМП-1) по ТУ 9398-006-01967164-2009: Имипенем 10 мкг/диск, 100 шт. - 1 фл.</t>
  </si>
  <si>
    <t>Набор дисков для определения чувствительности к противомикробным препаратам -1 (НД-ПМП-1) по ТУ 9398-006-01967164-2009: Ампициллин 10 мкг/диск, 100 шт. - 1 фл.</t>
  </si>
  <si>
    <t>Диски индикаторные картонные с противомикробными лекарственными средствами ДИ-ПЛС-50-01 (Флуконазол 25 мкг №100)</t>
  </si>
  <si>
    <t>Диски индикаторные картонные с противомикробными лекарственными средствами ДИ-ПЛС-50-01 (Клотримазол 10мкг №100)</t>
  </si>
  <si>
    <t>Диски индикаторные картонные с противомикробными лекарственными средствами ДИ-ПЛС-50-01 по ТУ 9398-001-39484474-2000 (Амфотерицин В (амбизом, фунгизон) 40 мкг №100)</t>
  </si>
  <si>
    <t>Диски индикаторные картонные с противомикробными лекарственными средствами ДИ-ПЛС-50-01 (Нистатином 80 ЕД  № 100)</t>
  </si>
  <si>
    <t>Набор дисков для определения чувствительности к противомикробным препаратам -1 (НД-ПМП-1): Цефоперазон 75 мкг/диск, 100 шт. - 1 фл.</t>
  </si>
  <si>
    <t>Набор дисков для определения чувствительности к противомикробным препаратам -1 (НД-ПМП-1) по ТУ 9398-006-01967164-2009: Оксациллин 10 мкг/диск, 100 шт. - 1 фл</t>
  </si>
  <si>
    <t>Набор дисков для определения чувствительности к противомикробным препаратам -1 (НД-ПМП-1) по ТУ 9398-006-01967164-2009: Клиндамицин 2 мкг/диск, 100 шт. - 1 фл.</t>
  </si>
  <si>
    <t>Набор дисков для определения чувствительности к противомикробным препаратам -1 (НД-ПМП-1): Эритромицин 15 мкг/диск, 100 шт.</t>
  </si>
  <si>
    <t>Набор дисков для определения чувствительности к противомикробным препаратам -1 (НД-ПМП-1): Линезолид 30 мкг/диски, 100 шт.</t>
  </si>
  <si>
    <t>Набор дисков для определения чувствительности к противомикробным препаратам -1 (НД-ПМП-1) по ТУ 9398-006-01967164-2009:: Азитромицин 15 мкг/диск (азивок, азитрус, сумамед)</t>
  </si>
  <si>
    <t>Моксифлоксацин 5 мкг/диски, 100 шт.</t>
  </si>
  <si>
    <t>Набор дисков для определения чувствительности к противомикробным препаратам -1 (НД-ПМП-1): Левомицетин 30 мкг/диск, 100 шт. - 1 фл.</t>
  </si>
  <si>
    <t>Набор дисков для определения чувствительности к противомикробным препаратам -1 (НД-ПМП-1) по ТУ 9398-006-01967164-2009:: Цефазолин 30 мкг/диск, 100 шт.</t>
  </si>
  <si>
    <t>Набор дисков для определения чувствительности к противомикробным препаратам -1 (НД-ПМП-1) по ТУ 9398-006-01967164-2009: Норфлоксацин 10 мкг/диск, 100 шт. - 1 фл.</t>
  </si>
  <si>
    <t>Набор дисков для определения чувствительности к противомикробным препаратам -1 (НД-ПМП-1) по ТУ 9398-006-01967164-2009:: Тобрамицин 10 мкг/диск, 100 шт. - 1 фл.</t>
  </si>
  <si>
    <t>Набор реагентов: питательные среды консервирующие и добавки к питательным средам: HiCombi Двухфазная система для гемокультур (HiCombi Dual Performance Medium) (1 уп.х10 фл) (для взрослых)</t>
  </si>
  <si>
    <t>Тампон-зонд МиниМед стерильный с пробиркой с транспортной средой по ТУ 32.50.50-031-29508133-2019. Тампон-зонд МиниМед стерильный с пробиркой с транспортной средой Эймса с углем,( инд.упак)</t>
  </si>
  <si>
    <t>Тампон-зонд МиниМед стерильный в пробирке по ТУ 32.50.50-032-29508133-2019. Варианты исполнения: зонд пластиковый (полипропилен), тампон вискозный, размеры: 12x175 мм</t>
  </si>
  <si>
    <t>Набор реагентов Диагностикум эритроцитарный сальмонеллезный Ви-антигенный жидкий по ТУ 21.20.23-039-20401675-2018</t>
  </si>
  <si>
    <t>Набор реагентов: питательные среды основные и компоненты для приготовления питательных сред. Агар-агар [бактериологический] (Agar Powder, Bacteriological), 500 гр</t>
  </si>
  <si>
    <t>Диски индикаторные картонные с противомикробными лекарственными средствами ДИ-ПЛС-50-01 по ТУ 9385-001-39484474-2000 (Полимиксин М 300 ед №100)</t>
  </si>
  <si>
    <t>Набор дисков для определения чувствительности к противомикробным препаратам -1 (НД-ПМП-1): Цефиксим 5 мкг/диск, 100 шт.</t>
  </si>
  <si>
    <t>Набор дисков для определения чувствительности к противомикробным препаратам -1 (НД-ПМП-1): Фурагин 300 мкг/диск, 100 шт</t>
  </si>
  <si>
    <t>Реагент "Кровь баранья дефибринированная для питательных сред, стерильная" по ТУ 9389-073-70423725-2007 , 100 мл</t>
  </si>
  <si>
    <t>Набор реагентов «Питательная среда для вьделения шигелл и сальмонелл сухая (агар Плоскирева-ГРМ)» по ТУ 9398-045-78095326-2008, 250 г</t>
  </si>
  <si>
    <t>Питательная среда для культивирования грибов сухая (бульон Сабуро) по ТУ 9385-031-39484474-2012, 0,250 кг</t>
  </si>
  <si>
    <t>Набор реагентов для бактериологических исследований "Питательная среда для культивирования и выделения бифидобактерий сухая (Бифидум-среда)" по ТУ 9398-041-78095326-2008, 250 г</t>
  </si>
  <si>
    <t>Набор реагентов для бактериологических исследований "Питательная среда для выделения сальмонелл сухая (Висмут-сульфит-ГРМ агар)" по ТУ 9398-046-78095326-2008, 250 г</t>
  </si>
  <si>
    <t>Набор реагентов: питательные среды дифференциально-диагностические. Среда Хью-Лейфсона (Hugh Leifson Medium), 500 гр</t>
  </si>
  <si>
    <t>Набор реагентов для бактериологических исследований «Питательная среда для идентификации энтеробактерий сухая (Агар Клиглера-ГРМ)» по ТУ 9398-030-78095326-2007,  250г (Об.)</t>
  </si>
  <si>
    <t>Набор реагентов для контроля микробной загрязненности (цитратный агар Симмонса) "Питательная среда № 14 ГРМ" по ТУ 9398-014-78095326-2006, 250г</t>
  </si>
  <si>
    <t>Стаканы стеклянные лабораторные (исполнение 1): - тип В (высокие): В-1-250 (с делениями и носиком, ТС)</t>
  </si>
  <si>
    <t>Стаканы стеклянные лабораторные (исполнение 1): - тип В (высокие): В-1-600 (с делениями и носиком, ТС)</t>
  </si>
  <si>
    <t>Стаканы: исполение 1, тип В (высокие): В-1-1000</t>
  </si>
  <si>
    <t>Набор реагентов для бактериологических исследований «Питательная среда для определения токсигенности дифтерийных микробов сухая (Коринетоксагар)» по ТУ 9398-026-78095326-2007, 250 г</t>
  </si>
  <si>
    <t>Набор реагентов "Питательная среда для идентификации энтеробактерий сухая (Ацетатный агар)" по ТУ 9385-018-14237183-2008, 250 гр</t>
  </si>
  <si>
    <t>Питательная среда для выделения и первичной идентификации облигатно-анаэробных сульфитредуцирующих бактерий рода Clostridium (среда Вильсона-Блера агаризованная) готовая к применению по ТУ 9385-066-39484474-2012, 200 мл</t>
  </si>
  <si>
    <t>компл</t>
  </si>
  <si>
    <t>Питательный бульон для культивирования микроорганизмов (бульон Хоттингера в модификациях) (содержание аминного азота 120 мГ/%) готовый к применению по ТУ 9385-050-39484474-2012, 0,4 л</t>
  </si>
  <si>
    <t>Набор реагентов «Системы индикаторные бумажные для идентификации микроорганизмов. Набор № 2 для межродовой и видовой дифференциации энтеробактерий», 13 тестов, 50 анализов</t>
  </si>
  <si>
    <t>Набор реагентов "Фосфатно-солевой буферный раствор рН 5,5+/-0,2",     10фл х10мл</t>
  </si>
  <si>
    <t>Диски индикаторные картонные с противомикробными лекарственными средствами ДИ-ПЛС-50-01 (Бацитрацином 10 ЕД № 50)</t>
  </si>
  <si>
    <t>Диски индикаторные картонные с противомикробными лекарственными средствами ДИ-ПЛС-50-01с бацитрацином 0,04 ЕД № 50.</t>
  </si>
  <si>
    <t>Диски индикаторные картонные с противомикробными лекарственными средствами ДИ-ПЛС-50-011( с сапонином 750 мкг для идентификации гемофильной палочки №100)</t>
  </si>
  <si>
    <t>Диски индикаторные картонные с противомикробными лекарственными средствами ДИ-ПЛС-50-01 (Оптохин 6 мкг для индентификации пневмококков № 100)</t>
  </si>
  <si>
    <t>Диски индикаторные картонные с противомикробными лекарственными средствами ДИ-ПЛС-50-01 с новобиоцином 5 мкг № 50.</t>
  </si>
  <si>
    <t>Набор дисков для определения чувствительности к противомикробным препаратам -1 (НД-ПМП-1): Цефалексин 30 мкг/диск, 100 шт. - 1 фл.</t>
  </si>
  <si>
    <t>Набор реагентов для бактериологических исследований "Питательная среда для выделения и дифференциации патогенных энтеробактерий сухая" (XLD-агар) по ТУ 9398-108-78095326-2010, 250 г.</t>
  </si>
  <si>
    <t>ПЕТСАЛ®, Сыворотки диагностические сальмонеллезные адсорбированные для РА, лиофилизат для диагностических целей по ТУ 9389-008-01895016-07. Поливалентные О- сыворотки: основных групп (А, В, С, D, Е) содержит О-агглютинины против антигенов 1; 2; 3; 4; 5; 61; 62; 7; 8; 9; 10; 12 и Vi. Комплект № 5,  2 мл</t>
  </si>
  <si>
    <t>ампул</t>
  </si>
  <si>
    <t>ПЕТСАЛ®, Сыворотки диагностические сальмонеллезные адсорбированные для РА, лиофилизат для диагностических целей по ТУ 9389-008-01895016-07. Поливалентные О- сыворотки: редких групп (F, G, H, I, J, K, L, M, N, O, P, Q, R, S, T, U, V, W, X, Y, Z, 52, 53, 54, 55, 57, 58, 59, 60, 61) содержит О- агглютинины против антигенов 11; 13,22; 14,24; 23; 24; 25; 16; 17; 18; 21; 28; 30; 35; 38; 39; 40; 41; 42; 43; 44; 45; 47; 48; 50; 52; 53; 54; 55; 57; 58; 59; 60; 61. Комплект № 5</t>
  </si>
  <si>
    <t>Диски индикаторные картонные с противомикробными лекарственными средствами ДИ-ПЛС-50-01 (Набор дисков РАСШИРЕННЫЙ (20 препаратов по 100 дисков) для определения чувствительности энтеробактерий к противомикробным лекарственным средствам)</t>
  </si>
  <si>
    <t>Пипетки для переноса жидкостей (Пастера) (1 мл стерильные, градуированные, инд. уп.п/эт.)</t>
  </si>
  <si>
    <t>Посуда мерная лабораторная для клинических исследований стеклянная: Пипетки градуированные: тип 2, исполнения 1, вместимостью 10 мл (2-2-2-10, полный слив, класс точности 2)</t>
  </si>
  <si>
    <t>Сыворотки и иммуноглобулины диагностические эшерихиозные для реакции агглютинации по ТУ 9398-179-70423725-2012. «Сыворотки диагностические эшерихиозные ОК поливалентные для реакции агглютинации»: Комплект включает поливалентные, содержащие специфические О- и К- агглютинины против антигенов эшерихий следующих патогенных ОК групп: ОКА</t>
  </si>
  <si>
    <t>Сыворотки и иммуноглобулины диагностические эшерихиозные для реакции агглютинации по ТУ 9398-179-70423725-2012. «Сыворотки диагностические эшерихиозные ОК поливалентные для реакции агглютинации»: Комплект включает поливалентные, содержащие специфические О- и К- агглютинины против антигенов эшерихий следующих патогенных ОК групп: ОКС</t>
  </si>
  <si>
    <t>Сыворотки и иммуноглобулины диагностические эшерихиозные для реакции агглютинации по ТУ 9398-179-70423725-2012. «Сыворотки диагностические эшерихиозные ОК поливалентные для реакции агглютинации»: Комплект включает поливалентные, содержащие специфические О- и К- агглютинины против антигенов эшерихий следующих патогенных ОК групп: ОКД</t>
  </si>
  <si>
    <t>Сыворотки и иммуноглобулины диагностические эшерихиозные для реакции агглютинации по ТУ 9398-179-70423725-2012. «Сыворотки диагностические эшерихиозные ОК поливалентные для реакции агглютинации»: Комплект включает поливалентные, содержащие специфические О- и К- агглютинины против антигенов эшерихий следующих патогенных ОК групп: ОКЕ</t>
  </si>
  <si>
    <t>Набор реагентов "Сыворотки диагностические шигеллёзные адсорбированные для реакции агглютинации", ТУ 21.20.23-290-70423725-2021, вариант исполнения: Комплект 2/2: 6.1. Сыворотка шигеллёзная поливалентная к Shigella flexneri I, II, III, IV, V, VI, Shigella sonnei, сухая, варианты исполнения: - Исполнение1 - 1 флакон (по 2,0 мл)</t>
  </si>
  <si>
    <t>АГНОЛЛА® Сыворотки диагностические шигеллезные адсорбированные для РА, лиофилизат для диагностических целей по ТУ 9389-007-01895016-07. Адсорбированные моновалентные сыворотки: К антигенам бактерий рода Shigella, ферментирующих маннит:S. flexneri групповые 6. Комплект № 5 (1 амп*2 мл)</t>
  </si>
  <si>
    <t>АГНОЛЛА® Сыворотки диагностические шигеллезные адсорбированные для РА, лиофилизат для диагностических целей по ТУ 9389-007-01895016-07. Адсорбированные моновалентные сыворотки: К антигенам бактерий рода Shigella, ферментирующих маннит:S. flexneri групповые 7,8. Комплект №5</t>
  </si>
  <si>
    <t>АГНОЛЛА® Сыворотки диагностические шигеллезные адсорбированные для РА, лиофилизат для диагностических целей по ТУ 9389-007-01895016-07. Адсорбированные моновалентные сыворотки: К антигенам бактерий рода Shigella, ферментирующих маннит: S. flexneri групповые 3, 4. Комплект № 5</t>
  </si>
  <si>
    <t>Шпатель Т-форма, стерильный, 140 мм,индивидуальная упаковка, 100 шт/упак.</t>
  </si>
  <si>
    <t>НАБОР №24 / Расширенный набор дисков с противогрибковыми пре-паратами (амфотерицин В 40, клотримазол 10, нистатин 80, кетоконазол 20, флюконазол 40, итраконазол 10)</t>
  </si>
  <si>
    <t>Набор реагентов «Калия теллурит, раствор 2%» по ТУ 9385-010- 29508133-2008, 5 мл</t>
  </si>
  <si>
    <t>Шпатель медицинский деревянный стерильный по ТУ 32.50.13.190-001-21345855-2017 Вариант исполнения: 2. Шпатель медицинский деревянный одноразовый стерильный 150х18 мм.</t>
  </si>
  <si>
    <t>Сыворотки и иммуноглобулины диагностические эшерихиозные для реакции агглютинации по ТУ 9398-179-70423725-2012. «Сыворотки диагностические эшерихиозные ОК для реакции агглютинации»: Комплект включает сыворотки, содержащие специфические О- и К- агглютинины против антигенов эшерихий следующих патогенных ОК-групп: О18:К77</t>
  </si>
  <si>
    <t>Сыворотки и иммуноглобулины диагностические эшерихиозные для реакции агглютинации по ТУ 9398-179-70423725-2012. «Сыворотки диагностические эшерихиозные О групповые и факторные адсорбированные для реакции агглютинации»: Комплект включает сыворотки, содержащие групповые и факторные О- агглютинины к корпускулярным О-антигенами эшерихий следующих групп: Групповые: О126</t>
  </si>
  <si>
    <t>Сыворотки и иммуноглобулины диагностические эшерихиозные для реакции агглютинации по ТУ 9398-179-70423725-2012. «Сыворотки диагностические эшерихиозные О групповые и факторные адсорбированные для реакции агглютинации»: Комплект включает сыворотки, содержащие групповые и факторные О- агглютинины к корпускулярным О-антигенами эшерихий следующих групп: Групповые: О142</t>
  </si>
  <si>
    <t>Сыворотки и иммуноглобулины диагностические эшерихиозные для реакции агглютинации по ТУ 9398-179-70423725-2012. «Сыворотки диагностические эшерихиозные О групповые и факторные адсорбированные для реакции агглютинации»: Комплект включает сыворотки, содержащие групповые и факторные О- агглютинины к корпускулярным О-антигенами эшерихий следующих групп: Групповые: О55</t>
  </si>
  <si>
    <t>Сыворотки и иммуноглобулины диагностические эшерихиозные для реакции агглютинации по ТУ 9398-179-70423725-2012. «Сыворотки диагностические эшерихиозные О групповые и факторные адсорбированные для реакции агглютинации»: Комплект включает сыворотки, содержащие групповые и факторные О- агглютинины к корпускулярным О-антигенами эшерихий следующих групп: Групповые: О33</t>
  </si>
  <si>
    <t>Набор дисков для определения чувствительности к противомикробным препаратам -1 (НД-ПМП-1) по ТУ 9398-006-01967164-2009:: Фузидин 10 мкг/диск, 100 шт.</t>
  </si>
  <si>
    <t>Цилиндр 1-500-2 с носиком</t>
  </si>
  <si>
    <t>Набор дисков для определения чувствительности к противомикробным препаратам -1 (НД-ПМП-1): Амоксициллин (25 мкг/диск,(амосин, оспамокс)100 шт.)</t>
  </si>
  <si>
    <t>Изделия для лабораторных исследований из полимерных материалов. Пробирки: конические (10 мл, 16х103 мм, с навинчивающейся крышкой, с делениями, п/п, стерильные)</t>
  </si>
  <si>
    <t>Источник информации №2 Исх. 517 от 27.02.2025</t>
  </si>
  <si>
    <t>Источник информации №1 Исх. 149 от 27.02.2025</t>
  </si>
  <si>
    <t>Набор реагентов для бактериологических исследований «Питательная среда для выделения и культивирования лактобацилл сухая (Лактобакагар)» по ТУ9398-104-78095326-2010, 250г</t>
  </si>
  <si>
    <t>Источник информации №3 Исх. 481 от 27.02.2025</t>
  </si>
  <si>
    <t>Расходные изделия (КДЛ)</t>
  </si>
  <si>
    <t>НМЦД - определяемая методом сопоставимых рыночных цен (анализа рынка);</t>
  </si>
  <si>
    <t>Набор дисков для определения чувствительности к противомикробным препаратам -1 (НД-ПМП-1) по ТУ 9398-006-01967164-2009: Амоксициллин/ клавуланат 20/10 мкг/диск, 100 шт. - 1 фл.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</si>
</sst>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0.0"/>
    <numFmt numFmtId="166" formatCode="[$-419]General"/>
    <numFmt numFmtId="167" formatCode="_-* #,##0.00_р_._-;\-* #,##0.00_р_._-;_-* &quot;-&quot;??_р_._-;_-@_-"/>
    <numFmt numFmtId="168" formatCode="_-* #,##0.00_р_._-;\-* #,##0.00_р_._-;_-* \-??_р_._-;_-@_-"/>
  </numFmts>
  <fonts count="40" x14ac:knownFonts="1">
    <font>
      <sz val="11"/>
      <color theme="1"/>
      <name val="Calibri"/>
      <family val="2"/>
      <charset val="204"/>
      <scheme val="minor"/>
    </font>
    <font>
      <sz val="11"/>
      <color theme="1"/>
      <name val="Times New Roman"/>
      <family val="1"/>
      <charset val="204"/>
    </font>
    <font>
      <sz val="9"/>
      <color theme="1"/>
      <name val="Times New Roman"/>
      <family val="1"/>
      <charset val="204"/>
    </font>
    <font>
      <b/>
      <sz val="11"/>
      <color theme="1"/>
      <name val="Times New Roman"/>
      <family val="1"/>
      <charset val="204"/>
    </font>
    <font>
      <vertAlign val="subscript"/>
      <sz val="11"/>
      <color theme="1"/>
      <name val="Times New Roman"/>
      <family val="1"/>
      <charset val="204"/>
    </font>
    <font>
      <sz val="11"/>
      <color rgb="FF000000"/>
      <name val="Calibri"/>
      <family val="2"/>
      <charset val="204"/>
    </font>
    <font>
      <sz val="11"/>
      <color theme="1"/>
      <name val="Calibri"/>
      <family val="2"/>
      <charset val="204"/>
      <scheme val="minor"/>
    </font>
    <font>
      <sz val="11"/>
      <color indexed="8"/>
      <name val="Calibri"/>
      <family val="2"/>
      <charset val="204"/>
    </font>
    <font>
      <sz val="8"/>
      <name val="Arial"/>
      <family val="2"/>
      <charset val="204"/>
    </font>
    <font>
      <sz val="10"/>
      <name val="Arial"/>
      <family val="2"/>
      <charset val="204"/>
    </font>
    <font>
      <sz val="10"/>
      <name val="Arial Cyr"/>
      <charset val="204"/>
    </font>
    <font>
      <sz val="10"/>
      <name val="Helv"/>
      <charset val="204"/>
    </font>
    <font>
      <sz val="10"/>
      <name val="Arial Cyr"/>
      <family val="2"/>
      <charset val="204"/>
    </font>
    <font>
      <sz val="11"/>
      <color indexed="9"/>
      <name val="Calibri"/>
      <family val="2"/>
      <charset val="204"/>
    </font>
    <font>
      <b/>
      <sz val="10"/>
      <color indexed="8"/>
      <name val="Arial"/>
      <family val="2"/>
    </font>
    <font>
      <b/>
      <sz val="10"/>
      <color indexed="12"/>
      <name val="Arial"/>
      <family val="2"/>
    </font>
    <font>
      <sz val="10"/>
      <color indexed="8"/>
      <name val="Arial"/>
      <family val="2"/>
    </font>
    <font>
      <b/>
      <sz val="12"/>
      <color indexed="8"/>
      <name val="Arial"/>
      <family val="2"/>
      <charset val="204"/>
    </font>
    <font>
      <sz val="10"/>
      <color indexed="8"/>
      <name val="Arial"/>
      <family val="2"/>
      <charset val="204"/>
    </font>
    <font>
      <sz val="10"/>
      <color indexed="12"/>
      <name val="Arial"/>
      <family val="2"/>
    </font>
    <font>
      <sz val="19"/>
      <color indexed="48"/>
      <name val="Arial"/>
      <family val="2"/>
      <charset val="204"/>
    </font>
    <font>
      <sz val="10"/>
      <color indexed="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
      <sz val="11"/>
      <color theme="1"/>
      <name val="Calibri"/>
      <family val="2"/>
      <scheme val="minor"/>
    </font>
    <font>
      <sz val="11"/>
      <name val="Times New Roman"/>
      <family val="1"/>
      <charset val="204"/>
    </font>
  </fonts>
  <fills count="27">
    <fill>
      <patternFill patternType="none"/>
    </fill>
    <fill>
      <patternFill patternType="gray125"/>
    </fill>
    <fill>
      <patternFill patternType="solid">
        <fgColor theme="0"/>
        <bgColor indexed="64"/>
      </patternFill>
    </fill>
    <fill>
      <patternFill patternType="solid">
        <fgColor indexed="31"/>
        <bgColor indexed="42"/>
      </patternFill>
    </fill>
    <fill>
      <patternFill patternType="solid">
        <fgColor indexed="47"/>
        <bgColor indexed="31"/>
      </patternFill>
    </fill>
    <fill>
      <patternFill patternType="solid">
        <fgColor indexed="26"/>
        <bgColor indexed="9"/>
      </patternFill>
    </fill>
    <fill>
      <patternFill patternType="solid">
        <fgColor indexed="27"/>
        <bgColor indexed="42"/>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1"/>
        <bgColor indexed="44"/>
      </patternFill>
    </fill>
    <fill>
      <patternFill patternType="solid">
        <fgColor indexed="49"/>
        <bgColor indexed="40"/>
      </patternFill>
    </fill>
    <fill>
      <patternFill patternType="solid">
        <fgColor indexed="40"/>
        <bgColor indexed="49"/>
      </patternFill>
    </fill>
    <fill>
      <patternFill patternType="solid">
        <fgColor indexed="45"/>
        <bgColor indexed="29"/>
      </patternFill>
    </fill>
    <fill>
      <patternFill patternType="solid">
        <fgColor indexed="10"/>
        <bgColor indexed="60"/>
      </patternFill>
    </fill>
    <fill>
      <patternFill patternType="solid">
        <fgColor indexed="51"/>
        <bgColor indexed="13"/>
      </patternFill>
    </fill>
    <fill>
      <patternFill patternType="solid">
        <fgColor indexed="52"/>
        <bgColor indexed="51"/>
      </patternFill>
    </fill>
    <fill>
      <patternFill patternType="solid">
        <fgColor indexed="53"/>
        <bgColor indexed="52"/>
      </patternFill>
    </fill>
    <fill>
      <patternFill patternType="solid">
        <fgColor indexed="57"/>
        <bgColor indexed="21"/>
      </patternFill>
    </fill>
    <fill>
      <patternFill patternType="solid">
        <fgColor indexed="50"/>
        <bgColor indexed="51"/>
      </patternFill>
    </fill>
    <fill>
      <patternFill patternType="solid">
        <fgColor indexed="11"/>
        <bgColor indexed="49"/>
      </patternFill>
    </fill>
    <fill>
      <patternFill patternType="solid">
        <fgColor indexed="54"/>
        <bgColor indexed="23"/>
      </patternFill>
    </fill>
    <fill>
      <patternFill patternType="solid">
        <fgColor indexed="44"/>
        <bgColor indexed="41"/>
      </patternFill>
    </fill>
    <fill>
      <patternFill patternType="solid">
        <fgColor indexed="15"/>
        <bgColor indexed="35"/>
      </patternFill>
    </fill>
    <fill>
      <patternFill patternType="solid">
        <fgColor indexed="9"/>
        <bgColor indexed="26"/>
      </patternFill>
    </fill>
    <fill>
      <patternFill patternType="solid">
        <fgColor indexed="55"/>
        <bgColor indexed="23"/>
      </patternFill>
    </fill>
    <fill>
      <patternFill patternType="solid">
        <fgColor indexed="42"/>
        <bgColor indexed="27"/>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thin">
        <color indexed="27"/>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49"/>
      </bottom>
      <diagonal/>
    </border>
    <border>
      <left/>
      <right/>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8">
    <xf numFmtId="0" fontId="0" fillId="0" borderId="0"/>
    <xf numFmtId="166" fontId="5" fillId="0" borderId="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68" fontId="5" fillId="0" borderId="0"/>
    <xf numFmtId="0" fontId="10" fillId="0" borderId="0"/>
    <xf numFmtId="0" fontId="14" fillId="9" borderId="3" applyNumberFormat="0" applyProtection="0">
      <alignment vertical="center"/>
    </xf>
    <xf numFmtId="0" fontId="15" fillId="9" borderId="3" applyNumberFormat="0" applyProtection="0">
      <alignment vertical="center"/>
    </xf>
    <xf numFmtId="0" fontId="14" fillId="9" borderId="3" applyNumberFormat="0" applyProtection="0">
      <alignment horizontal="left" vertical="center" indent="1"/>
    </xf>
    <xf numFmtId="0" fontId="14" fillId="9" borderId="3" applyNumberFormat="0" applyProtection="0">
      <alignment horizontal="left" vertical="top" indent="1"/>
    </xf>
    <xf numFmtId="0" fontId="14" fillId="12" borderId="0" applyNumberFormat="0" applyProtection="0">
      <alignment horizontal="left" vertical="center" indent="1"/>
    </xf>
    <xf numFmtId="0" fontId="16" fillId="13" borderId="3" applyNumberFormat="0" applyProtection="0">
      <alignment horizontal="right" vertical="center"/>
    </xf>
    <xf numFmtId="0" fontId="16" fillId="8" borderId="3" applyNumberFormat="0" applyProtection="0">
      <alignment horizontal="right" vertical="center"/>
    </xf>
    <xf numFmtId="0" fontId="16" fillId="14" borderId="3" applyNumberFormat="0" applyProtection="0">
      <alignment horizontal="right" vertical="center"/>
    </xf>
    <xf numFmtId="0" fontId="16" fillId="15" borderId="3" applyNumberFormat="0" applyProtection="0">
      <alignment horizontal="right" vertical="center"/>
    </xf>
    <xf numFmtId="0" fontId="16" fillId="16" borderId="3" applyNumberFormat="0" applyProtection="0">
      <alignment horizontal="right" vertical="center"/>
    </xf>
    <xf numFmtId="0" fontId="16" fillId="17" borderId="3" applyNumberFormat="0" applyProtection="0">
      <alignment horizontal="right" vertical="center"/>
    </xf>
    <xf numFmtId="0" fontId="16" fillId="18" borderId="3" applyNumberFormat="0" applyProtection="0">
      <alignment horizontal="right" vertical="center"/>
    </xf>
    <xf numFmtId="0" fontId="16" fillId="19" borderId="3" applyNumberFormat="0" applyProtection="0">
      <alignment horizontal="right" vertical="center"/>
    </xf>
    <xf numFmtId="0" fontId="16" fillId="20" borderId="3" applyNumberFormat="0" applyProtection="0">
      <alignment horizontal="right" vertical="center"/>
    </xf>
    <xf numFmtId="0" fontId="14" fillId="10" borderId="4" applyNumberFormat="0" applyProtection="0">
      <alignment horizontal="left" vertical="center" indent="1"/>
    </xf>
    <xf numFmtId="0" fontId="16" fillId="6" borderId="0" applyNumberFormat="0" applyProtection="0">
      <alignment horizontal="left" vertical="center" indent="1"/>
    </xf>
    <xf numFmtId="0" fontId="17" fillId="21" borderId="0" applyNumberFormat="0" applyProtection="0">
      <alignment horizontal="left" vertical="center" indent="1"/>
    </xf>
    <xf numFmtId="0" fontId="16" fillId="12" borderId="3" applyNumberFormat="0" applyProtection="0">
      <alignment horizontal="right" vertical="center"/>
    </xf>
    <xf numFmtId="0" fontId="18" fillId="6" borderId="0" applyNumberFormat="0" applyProtection="0">
      <alignment horizontal="left" vertical="center" indent="1"/>
    </xf>
    <xf numFmtId="0" fontId="18" fillId="12" borderId="0" applyNumberFormat="0" applyProtection="0">
      <alignment horizontal="left" vertical="center" indent="1"/>
    </xf>
    <xf numFmtId="0" fontId="9" fillId="21" borderId="3" applyNumberFormat="0" applyProtection="0">
      <alignment horizontal="left" vertical="center" indent="1"/>
    </xf>
    <xf numFmtId="0" fontId="9" fillId="21" borderId="3" applyNumberFormat="0" applyProtection="0">
      <alignment horizontal="left" vertical="top" indent="1"/>
    </xf>
    <xf numFmtId="0" fontId="9" fillId="12" borderId="3" applyNumberFormat="0" applyProtection="0">
      <alignment horizontal="left" vertical="center" indent="1"/>
    </xf>
    <xf numFmtId="0" fontId="9" fillId="12" borderId="3" applyNumberFormat="0" applyProtection="0">
      <alignment horizontal="left" vertical="top" indent="1"/>
    </xf>
    <xf numFmtId="0" fontId="9" fillId="22" borderId="3" applyNumberFormat="0" applyProtection="0">
      <alignment horizontal="left" vertical="center" indent="1"/>
    </xf>
    <xf numFmtId="0" fontId="9" fillId="22" borderId="3" applyNumberFormat="0" applyProtection="0">
      <alignment horizontal="left" vertical="top" indent="1"/>
    </xf>
    <xf numFmtId="0" fontId="9" fillId="6" borderId="3" applyNumberFormat="0" applyProtection="0">
      <alignment horizontal="left" vertical="center" indent="1"/>
    </xf>
    <xf numFmtId="0" fontId="9" fillId="6" borderId="3" applyNumberFormat="0" applyProtection="0">
      <alignment horizontal="left" vertical="top" indent="1"/>
    </xf>
    <xf numFmtId="0" fontId="16" fillId="5" borderId="3" applyNumberFormat="0" applyProtection="0">
      <alignment vertical="center"/>
    </xf>
    <xf numFmtId="0" fontId="19" fillId="5" borderId="3" applyNumberFormat="0" applyProtection="0">
      <alignment vertical="center"/>
    </xf>
    <xf numFmtId="0" fontId="16" fillId="5" borderId="3" applyNumberFormat="0" applyProtection="0">
      <alignment horizontal="left" vertical="center" indent="1"/>
    </xf>
    <xf numFmtId="0" fontId="16" fillId="5" borderId="3" applyNumberFormat="0" applyProtection="0">
      <alignment horizontal="left" vertical="top" indent="1"/>
    </xf>
    <xf numFmtId="0" fontId="16" fillId="6" borderId="3" applyNumberFormat="0" applyProtection="0">
      <alignment horizontal="right" vertical="center"/>
    </xf>
    <xf numFmtId="0" fontId="14" fillId="21" borderId="3" applyNumberFormat="0" applyProtection="0">
      <alignment horizontal="right" vertical="center"/>
    </xf>
    <xf numFmtId="0" fontId="16" fillId="12" borderId="3" applyNumberFormat="0" applyProtection="0">
      <alignment horizontal="left" vertical="center" indent="1"/>
    </xf>
    <xf numFmtId="0" fontId="16" fillId="12" borderId="3" applyNumberFormat="0" applyProtection="0">
      <alignment horizontal="left" vertical="top" indent="1"/>
    </xf>
    <xf numFmtId="0" fontId="20" fillId="23" borderId="0" applyNumberFormat="0" applyProtection="0">
      <alignment horizontal="left" vertical="center" indent="1"/>
    </xf>
    <xf numFmtId="0" fontId="21" fillId="6" borderId="3" applyNumberFormat="0" applyProtection="0">
      <alignment horizontal="right" vertical="center"/>
    </xf>
    <xf numFmtId="0" fontId="13" fillId="11"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22" fillId="4" borderId="5" applyNumberFormat="0" applyAlignment="0" applyProtection="0"/>
    <xf numFmtId="0" fontId="23" fillId="24" borderId="6" applyNumberFormat="0" applyAlignment="0" applyProtection="0"/>
    <xf numFmtId="0" fontId="24" fillId="24" borderId="5" applyNumberFormat="0" applyAlignment="0" applyProtection="0"/>
    <xf numFmtId="0" fontId="25" fillId="0" borderId="7" applyNumberFormat="0" applyFill="0" applyAlignment="0" applyProtection="0"/>
    <xf numFmtId="0" fontId="26" fillId="0" borderId="8"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25" borderId="10" applyNumberFormat="0" applyAlignment="0" applyProtection="0"/>
    <xf numFmtId="0" fontId="30" fillId="0" borderId="0" applyNumberFormat="0" applyFill="0" applyBorder="0" applyAlignment="0" applyProtection="0"/>
    <xf numFmtId="0" fontId="31" fillId="9" borderId="0" applyNumberFormat="0" applyBorder="0" applyAlignment="0" applyProtection="0"/>
    <xf numFmtId="0" fontId="8" fillId="0" borderId="0">
      <alignment horizontal="left"/>
    </xf>
    <xf numFmtId="0" fontId="9"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37" fillId="0" borderId="0"/>
    <xf numFmtId="0" fontId="10" fillId="0" borderId="0"/>
    <xf numFmtId="0" fontId="38" fillId="0" borderId="0"/>
    <xf numFmtId="0" fontId="32" fillId="13" borderId="0" applyNumberFormat="0" applyBorder="0" applyAlignment="0" applyProtection="0"/>
    <xf numFmtId="0" fontId="33" fillId="0" borderId="0" applyNumberFormat="0" applyFill="0" applyBorder="0" applyAlignment="0" applyProtection="0"/>
    <xf numFmtId="0" fontId="12" fillId="5" borderId="1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0" fontId="34" fillId="0" borderId="12" applyNumberFormat="0" applyFill="0" applyAlignment="0" applyProtection="0"/>
    <xf numFmtId="0" fontId="11" fillId="0" borderId="0"/>
    <xf numFmtId="0" fontId="35"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12" fillId="0" borderId="0" applyFill="0" applyBorder="0" applyAlignment="0" applyProtection="0"/>
    <xf numFmtId="0" fontId="36" fillId="26" borderId="0" applyNumberFormat="0" applyBorder="0" applyAlignment="0" applyProtection="0"/>
  </cellStyleXfs>
  <cellXfs count="36">
    <xf numFmtId="0" fontId="0" fillId="0" borderId="0" xfId="0"/>
    <xf numFmtId="0" fontId="2" fillId="0" borderId="0" xfId="0" applyFont="1" applyAlignment="1">
      <alignment vertical="center" wrapText="1"/>
    </xf>
    <xf numFmtId="0" fontId="1" fillId="0" borderId="0" xfId="0" applyFont="1" applyAlignment="1">
      <alignment vertical="center" wrapText="1"/>
    </xf>
    <xf numFmtId="2" fontId="1" fillId="0" borderId="0" xfId="0" applyNumberFormat="1" applyFont="1" applyAlignment="1">
      <alignment vertical="center" wrapText="1"/>
    </xf>
    <xf numFmtId="165" fontId="1" fillId="0" borderId="0" xfId="0" applyNumberFormat="1" applyFont="1" applyAlignment="1">
      <alignment vertical="center" wrapText="1"/>
    </xf>
    <xf numFmtId="0" fontId="1" fillId="0" borderId="0" xfId="0" applyFont="1" applyAlignment="1">
      <alignment vertical="center" wrapText="1"/>
    </xf>
    <xf numFmtId="0" fontId="1" fillId="0" borderId="0" xfId="0" applyFont="1" applyAlignment="1">
      <alignment vertical="center" wrapText="1"/>
    </xf>
    <xf numFmtId="4" fontId="1"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4" fontId="1" fillId="2" borderId="1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2"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39" fillId="0" borderId="1" xfId="104" applyNumberFormat="1" applyFont="1" applyBorder="1" applyAlignment="1">
      <alignment horizontal="left" vertical="top" wrapText="1"/>
    </xf>
    <xf numFmtId="0" fontId="39" fillId="0" borderId="13" xfId="104" applyNumberFormat="1" applyFont="1" applyBorder="1" applyAlignment="1">
      <alignment horizontal="center" vertical="center" wrapText="1"/>
    </xf>
    <xf numFmtId="1" fontId="39" fillId="0" borderId="1" xfId="104" applyNumberFormat="1" applyFont="1" applyBorder="1" applyAlignment="1">
      <alignment horizontal="center" vertical="center" wrapText="1"/>
    </xf>
    <xf numFmtId="3" fontId="39" fillId="0" borderId="1" xfId="104"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vertical="center" wrapText="1"/>
    </xf>
    <xf numFmtId="2" fontId="1" fillId="0" borderId="0" xfId="0" applyNumberFormat="1" applyFont="1" applyAlignment="1">
      <alignment horizontal="center" vertical="center" wrapText="1"/>
    </xf>
    <xf numFmtId="0" fontId="3" fillId="0" borderId="0" xfId="0" applyFont="1" applyAlignment="1">
      <alignment horizontal="center" vertical="center" wrapText="1"/>
    </xf>
    <xf numFmtId="164" fontId="1" fillId="0" borderId="0" xfId="0" applyNumberFormat="1" applyFont="1" applyAlignment="1">
      <alignment horizontal="left" vertical="center" wrapText="1"/>
    </xf>
    <xf numFmtId="0" fontId="3" fillId="0" borderId="0" xfId="0" applyFont="1" applyAlignment="1">
      <alignment vertical="center" wrapText="1"/>
    </xf>
    <xf numFmtId="0" fontId="1" fillId="0" borderId="0" xfId="0" applyFont="1" applyAlignment="1">
      <alignment horizontal="left" vertical="center" wrapText="1"/>
    </xf>
  </cellXfs>
  <cellStyles count="128">
    <cellStyle name="20% — акцент1 2" xfId="2"/>
    <cellStyle name="20% — акцент1 2 2" xfId="3"/>
    <cellStyle name="20% — акцент2 2" xfId="4"/>
    <cellStyle name="20% — акцент2 2 2" xfId="5"/>
    <cellStyle name="20% — акцент3 2" xfId="6"/>
    <cellStyle name="20% — акцент3 2 2" xfId="7"/>
    <cellStyle name="20% — акцент4 2" xfId="8"/>
    <cellStyle name="20% — акцент4 2 2" xfId="9"/>
    <cellStyle name="20% — акцент5 2" xfId="10"/>
    <cellStyle name="20% — акцент5 2 2" xfId="11"/>
    <cellStyle name="20% — акцент6 2" xfId="12"/>
    <cellStyle name="20% — акцент6 2 2" xfId="13"/>
    <cellStyle name="40% — акцент1 2" xfId="14"/>
    <cellStyle name="40% — акцент1 2 2" xfId="15"/>
    <cellStyle name="40% — акцент2 2" xfId="16"/>
    <cellStyle name="40% — акцент2 2 2" xfId="17"/>
    <cellStyle name="40% — акцент3 2" xfId="18"/>
    <cellStyle name="40% — акцент3 2 2" xfId="19"/>
    <cellStyle name="40% — акцент4 2" xfId="20"/>
    <cellStyle name="40% — акцент4 2 2" xfId="21"/>
    <cellStyle name="40% — акцент5 2" xfId="22"/>
    <cellStyle name="40% — акцент5 2 2" xfId="23"/>
    <cellStyle name="40% — акцент6 2" xfId="24"/>
    <cellStyle name="40% — акцент6 2 2" xfId="25"/>
    <cellStyle name="60% — акцент1 2" xfId="26"/>
    <cellStyle name="60% — акцент2 2" xfId="27"/>
    <cellStyle name="60% — акцент3 2" xfId="28"/>
    <cellStyle name="60% — акцент4 2" xfId="29"/>
    <cellStyle name="60% — акцент5 2" xfId="30"/>
    <cellStyle name="60% — акцент6 2" xfId="31"/>
    <cellStyle name="Excel Built-in Normal" xfId="1"/>
    <cellStyle name="Excel Built-in Normal 2" xfId="32"/>
    <cellStyle name="Normal_Sheet1" xfId="33"/>
    <cellStyle name="SAPBEXaggData" xfId="34"/>
    <cellStyle name="SAPBEXaggDataEmph" xfId="35"/>
    <cellStyle name="SAPBEXaggItem" xfId="36"/>
    <cellStyle name="SAPBEXaggItemX" xfId="37"/>
    <cellStyle name="SAPBEXchaText" xfId="38"/>
    <cellStyle name="SAPBEXexcBad7" xfId="39"/>
    <cellStyle name="SAPBEXexcBad8" xfId="40"/>
    <cellStyle name="SAPBEXexcBad9" xfId="41"/>
    <cellStyle name="SAPBEXexcCritical4" xfId="42"/>
    <cellStyle name="SAPBEXexcCritical5" xfId="43"/>
    <cellStyle name="SAPBEXexcCritical6" xfId="44"/>
    <cellStyle name="SAPBEXexcGood1" xfId="45"/>
    <cellStyle name="SAPBEXexcGood2" xfId="46"/>
    <cellStyle name="SAPBEXexcGood3" xfId="47"/>
    <cellStyle name="SAPBEXfilterDrill" xfId="48"/>
    <cellStyle name="SAPBEXfilterItem" xfId="49"/>
    <cellStyle name="SAPBEXfilterText" xfId="50"/>
    <cellStyle name="SAPBEXformats" xfId="51"/>
    <cellStyle name="SAPBEXheaderItem" xfId="52"/>
    <cellStyle name="SAPBEXheaderText" xfId="53"/>
    <cellStyle name="SAPBEXHLevel0" xfId="54"/>
    <cellStyle name="SAPBEXHLevel0X" xfId="55"/>
    <cellStyle name="SAPBEXHLevel1" xfId="56"/>
    <cellStyle name="SAPBEXHLevel1X" xfId="57"/>
    <cellStyle name="SAPBEXHLevel2" xfId="58"/>
    <cellStyle name="SAPBEXHLevel2X" xfId="59"/>
    <cellStyle name="SAPBEXHLevel3" xfId="60"/>
    <cellStyle name="SAPBEXHLevel3X" xfId="61"/>
    <cellStyle name="SAPBEXresData" xfId="62"/>
    <cellStyle name="SAPBEXresDataEmph" xfId="63"/>
    <cellStyle name="SAPBEXresItem" xfId="64"/>
    <cellStyle name="SAPBEXresItemX" xfId="65"/>
    <cellStyle name="SAPBEXstdData" xfId="66"/>
    <cellStyle name="SAPBEXstdDataEmph" xfId="67"/>
    <cellStyle name="SAPBEXstdItem" xfId="68"/>
    <cellStyle name="SAPBEXstdItemX" xfId="69"/>
    <cellStyle name="SAPBEXtitle" xfId="70"/>
    <cellStyle name="SAPBEXundefined" xfId="71"/>
    <cellStyle name="Акцент1 2" xfId="72"/>
    <cellStyle name="Акцент2 2" xfId="73"/>
    <cellStyle name="Акцент3 2" xfId="74"/>
    <cellStyle name="Акцент4 2" xfId="75"/>
    <cellStyle name="Акцент5 2" xfId="76"/>
    <cellStyle name="Акцент6 2" xfId="77"/>
    <cellStyle name="Ввод  2" xfId="78"/>
    <cellStyle name="Вывод 2" xfId="79"/>
    <cellStyle name="Вычисление 2" xfId="80"/>
    <cellStyle name="Заголовок 1 2" xfId="81"/>
    <cellStyle name="Заголовок 2 2" xfId="82"/>
    <cellStyle name="Заголовок 3 2" xfId="83"/>
    <cellStyle name="Заголовок 4 2" xfId="84"/>
    <cellStyle name="Итог 2" xfId="85"/>
    <cellStyle name="Контрольная ячейка 2" xfId="86"/>
    <cellStyle name="Название 2" xfId="87"/>
    <cellStyle name="Нейтральный 2" xfId="88"/>
    <cellStyle name="Обычный" xfId="0" builtinId="0"/>
    <cellStyle name="Обычный 2" xfId="89"/>
    <cellStyle name="Обычный 2 2" xfId="90"/>
    <cellStyle name="Обычный 2 3" xfId="91"/>
    <cellStyle name="Обычный 3" xfId="92"/>
    <cellStyle name="Обычный 3 2" xfId="93"/>
    <cellStyle name="Обычный 3 2 2" xfId="94"/>
    <cellStyle name="Обычный 3 2 3" xfId="95"/>
    <cellStyle name="Обычный 3 3" xfId="96"/>
    <cellStyle name="Обычный 4" xfId="97"/>
    <cellStyle name="Обычный 4 2" xfId="98"/>
    <cellStyle name="Обычный 4 2 2" xfId="99"/>
    <cellStyle name="Обычный 4 3" xfId="100"/>
    <cellStyle name="Обычный 5" xfId="101"/>
    <cellStyle name="Обычный 5 2" xfId="102"/>
    <cellStyle name="Обычный 6" xfId="103"/>
    <cellStyle name="Обычный 7" xfId="104"/>
    <cellStyle name="Обычный 8" xfId="105"/>
    <cellStyle name="Обычный 9" xfId="106"/>
    <cellStyle name="Плохой 2" xfId="107"/>
    <cellStyle name="Пояснение 2" xfId="108"/>
    <cellStyle name="Примечание 2" xfId="109"/>
    <cellStyle name="Процентный 2" xfId="110"/>
    <cellStyle name="Процентный 2 2" xfId="111"/>
    <cellStyle name="Процентный 3" xfId="112"/>
    <cellStyle name="Связанная ячейка 2" xfId="113"/>
    <cellStyle name="Стиль 1" xfId="114"/>
    <cellStyle name="Текст предупреждения 2" xfId="115"/>
    <cellStyle name="Финансовый 2" xfId="116"/>
    <cellStyle name="Финансовый 2 2" xfId="117"/>
    <cellStyle name="Финансовый 2 2 2" xfId="118"/>
    <cellStyle name="Финансовый 2 3" xfId="119"/>
    <cellStyle name="Финансовый 2 4" xfId="120"/>
    <cellStyle name="Финансовый 2 4 2" xfId="121"/>
    <cellStyle name="Финансовый 3" xfId="122"/>
    <cellStyle name="Финансовый 3 2" xfId="123"/>
    <cellStyle name="Финансовый 3 2 2" xfId="124"/>
    <cellStyle name="Финансовый 3 3" xfId="125"/>
    <cellStyle name="Финансовый 4" xfId="126"/>
    <cellStyle name="Хороший 2"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733425</xdr:colOff>
      <xdr:row>6</xdr:row>
      <xdr:rowOff>47624</xdr:rowOff>
    </xdr:from>
    <xdr:to>
      <xdr:col>6</xdr:col>
      <xdr:colOff>845344</xdr:colOff>
      <xdr:row>6</xdr:row>
      <xdr:rowOff>571499</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294" r="3883"/>
        <a:stretch/>
      </xdr:blipFill>
      <xdr:spPr bwMode="auto">
        <a:xfrm>
          <a:off x="5219700" y="1724024"/>
          <a:ext cx="1826419"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6</xdr:row>
      <xdr:rowOff>514350</xdr:rowOff>
    </xdr:from>
    <xdr:to>
      <xdr:col>6</xdr:col>
      <xdr:colOff>493939</xdr:colOff>
      <xdr:row>8</xdr:row>
      <xdr:rowOff>142875</xdr:rowOff>
    </xdr:to>
    <xdr:sp macro="" textlink="">
      <xdr:nvSpPr>
        <xdr:cNvPr id="1025" name="AutoShape 1"/>
        <xdr:cNvSpPr>
          <a:spLocks noChangeAspect="1" noChangeArrowheads="1"/>
        </xdr:cNvSpPr>
      </xdr:nvSpPr>
      <xdr:spPr bwMode="auto">
        <a:xfrm>
          <a:off x="5076825" y="2190750"/>
          <a:ext cx="1590675"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590550</xdr:colOff>
      <xdr:row>6</xdr:row>
      <xdr:rowOff>514350</xdr:rowOff>
    </xdr:from>
    <xdr:to>
      <xdr:col>6</xdr:col>
      <xdr:colOff>493939</xdr:colOff>
      <xdr:row>8</xdr:row>
      <xdr:rowOff>142875</xdr:rowOff>
    </xdr:to>
    <xdr:sp macro="" textlink="">
      <xdr:nvSpPr>
        <xdr:cNvPr id="1042" name="AutoShape 18"/>
        <xdr:cNvSpPr>
          <a:spLocks noChangeAspect="1" noChangeArrowheads="1"/>
        </xdr:cNvSpPr>
      </xdr:nvSpPr>
      <xdr:spPr bwMode="auto">
        <a:xfrm>
          <a:off x="5076825" y="2190750"/>
          <a:ext cx="1590675"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590550</xdr:colOff>
      <xdr:row>6</xdr:row>
      <xdr:rowOff>514350</xdr:rowOff>
    </xdr:from>
    <xdr:to>
      <xdr:col>6</xdr:col>
      <xdr:colOff>493939</xdr:colOff>
      <xdr:row>8</xdr:row>
      <xdr:rowOff>142875</xdr:rowOff>
    </xdr:to>
    <xdr:sp macro="" textlink="">
      <xdr:nvSpPr>
        <xdr:cNvPr id="1058" name="AutoShape 34"/>
        <xdr:cNvSpPr>
          <a:spLocks noChangeAspect="1" noChangeArrowheads="1"/>
        </xdr:cNvSpPr>
      </xdr:nvSpPr>
      <xdr:spPr bwMode="auto">
        <a:xfrm>
          <a:off x="5076825" y="2190750"/>
          <a:ext cx="1590675"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abSelected="1" view="pageBreakPreview" topLeftCell="A122" zoomScaleNormal="100" zoomScaleSheetLayoutView="100" workbookViewId="0">
      <selection activeCell="B122" sqref="B122"/>
    </sheetView>
  </sheetViews>
  <sheetFormatPr defaultRowHeight="15" x14ac:dyDescent="0.25"/>
  <cols>
    <col min="1" max="1" width="4.28515625" style="6" customWidth="1"/>
    <col min="2" max="2" width="47.140625" style="8" customWidth="1"/>
    <col min="3" max="3" width="6.7109375" style="16" customWidth="1"/>
    <col min="4" max="4" width="6.28515625" style="15" customWidth="1"/>
    <col min="5" max="5" width="12.5703125" style="4" customWidth="1"/>
    <col min="6" max="7" width="12.7109375" style="3" customWidth="1"/>
    <col min="8" max="9" width="16" style="3" customWidth="1"/>
    <col min="10" max="16384" width="9.140625" style="2"/>
  </cols>
  <sheetData>
    <row r="1" spans="1:9" s="5" customFormat="1" ht="10.5" customHeight="1" x14ac:dyDescent="0.25">
      <c r="A1" s="6"/>
      <c r="B1" s="8"/>
      <c r="C1" s="16"/>
      <c r="D1" s="15"/>
      <c r="E1" s="4"/>
      <c r="F1" s="3"/>
      <c r="G1" s="3"/>
      <c r="H1" s="31" t="s">
        <v>18</v>
      </c>
      <c r="I1" s="31"/>
    </row>
    <row r="2" spans="1:9" ht="15" customHeight="1" x14ac:dyDescent="0.25">
      <c r="A2" s="32" t="s">
        <v>10</v>
      </c>
      <c r="B2" s="32"/>
      <c r="C2" s="32"/>
      <c r="D2" s="32"/>
      <c r="E2" s="32"/>
      <c r="F2" s="32"/>
      <c r="G2" s="32"/>
      <c r="H2" s="32"/>
      <c r="I2" s="32"/>
    </row>
    <row r="3" spans="1:9" ht="9" customHeight="1" x14ac:dyDescent="0.25"/>
    <row r="4" spans="1:9" ht="22.5" customHeight="1" x14ac:dyDescent="0.25">
      <c r="A4" s="29" t="s">
        <v>9</v>
      </c>
      <c r="B4" s="29"/>
      <c r="C4" s="29"/>
      <c r="D4" s="34" t="s">
        <v>135</v>
      </c>
      <c r="E4" s="34"/>
      <c r="F4" s="34"/>
      <c r="G4" s="34"/>
      <c r="H4" s="34"/>
      <c r="I4" s="34"/>
    </row>
    <row r="5" spans="1:9" ht="17.25" customHeight="1" x14ac:dyDescent="0.25">
      <c r="A5" s="29" t="s">
        <v>16</v>
      </c>
      <c r="B5" s="29"/>
      <c r="C5" s="29"/>
      <c r="D5" s="33">
        <v>45716</v>
      </c>
      <c r="E5" s="33"/>
      <c r="F5" s="33"/>
      <c r="G5" s="33"/>
      <c r="H5" s="33"/>
      <c r="I5" s="33"/>
    </row>
    <row r="6" spans="1:9" ht="60" customHeight="1" x14ac:dyDescent="0.25">
      <c r="A6" s="35" t="s">
        <v>17</v>
      </c>
      <c r="B6" s="35"/>
      <c r="C6" s="35"/>
      <c r="D6" s="29" t="s">
        <v>15</v>
      </c>
      <c r="E6" s="29"/>
      <c r="F6" s="29"/>
      <c r="G6" s="29"/>
      <c r="H6" s="29"/>
      <c r="I6" s="29"/>
    </row>
    <row r="7" spans="1:9" ht="45.75" customHeight="1" x14ac:dyDescent="0.25">
      <c r="A7" s="29" t="s">
        <v>11</v>
      </c>
      <c r="B7" s="29"/>
      <c r="C7" s="29"/>
      <c r="D7" s="29"/>
      <c r="E7" s="29"/>
      <c r="F7" s="29"/>
      <c r="G7" s="29"/>
      <c r="H7" s="29"/>
      <c r="I7" s="29"/>
    </row>
    <row r="8" spans="1:9" ht="15" customHeight="1" x14ac:dyDescent="0.25">
      <c r="A8" s="29" t="s">
        <v>4</v>
      </c>
      <c r="B8" s="29"/>
      <c r="C8" s="29"/>
      <c r="D8" s="29"/>
      <c r="E8" s="29"/>
      <c r="F8" s="29"/>
      <c r="G8" s="29"/>
      <c r="H8" s="29"/>
      <c r="I8" s="29"/>
    </row>
    <row r="9" spans="1:9" ht="15" customHeight="1" x14ac:dyDescent="0.25">
      <c r="A9" s="29" t="s">
        <v>136</v>
      </c>
      <c r="B9" s="29"/>
      <c r="C9" s="29"/>
      <c r="D9" s="29"/>
      <c r="E9" s="29"/>
      <c r="F9" s="29"/>
      <c r="G9" s="29"/>
      <c r="H9" s="29"/>
      <c r="I9" s="29"/>
    </row>
    <row r="10" spans="1:9" ht="15" customHeight="1" x14ac:dyDescent="0.25">
      <c r="A10" s="29" t="s">
        <v>5</v>
      </c>
      <c r="B10" s="29"/>
      <c r="C10" s="29"/>
      <c r="D10" s="29"/>
      <c r="E10" s="29"/>
      <c r="F10" s="29"/>
      <c r="G10" s="29"/>
      <c r="H10" s="29"/>
      <c r="I10" s="29"/>
    </row>
    <row r="11" spans="1:9" ht="15" customHeight="1" x14ac:dyDescent="0.25">
      <c r="A11" s="29" t="s">
        <v>6</v>
      </c>
      <c r="B11" s="29"/>
      <c r="C11" s="29"/>
      <c r="D11" s="29"/>
      <c r="E11" s="29"/>
      <c r="F11" s="29"/>
      <c r="G11" s="29"/>
      <c r="H11" s="29"/>
      <c r="I11" s="29"/>
    </row>
    <row r="12" spans="1:9" ht="15" customHeight="1" x14ac:dyDescent="0.25">
      <c r="A12" s="29" t="s">
        <v>7</v>
      </c>
      <c r="B12" s="29"/>
      <c r="C12" s="29"/>
      <c r="D12" s="29"/>
      <c r="E12" s="29"/>
      <c r="F12" s="29"/>
      <c r="G12" s="29"/>
      <c r="H12" s="29"/>
      <c r="I12" s="29"/>
    </row>
    <row r="13" spans="1:9" ht="46.5" customHeight="1" x14ac:dyDescent="0.25">
      <c r="A13" s="29" t="s">
        <v>8</v>
      </c>
      <c r="B13" s="29"/>
      <c r="C13" s="29"/>
      <c r="D13" s="29"/>
      <c r="E13" s="29"/>
      <c r="F13" s="29"/>
      <c r="G13" s="29"/>
      <c r="H13" s="29"/>
      <c r="I13" s="29"/>
    </row>
    <row r="14" spans="1:9" x14ac:dyDescent="0.25">
      <c r="A14" s="29"/>
      <c r="B14" s="29"/>
      <c r="C14" s="29"/>
      <c r="D14" s="29"/>
      <c r="E14" s="29"/>
      <c r="F14" s="29"/>
      <c r="G14" s="29"/>
      <c r="H14" s="29"/>
      <c r="I14" s="29"/>
    </row>
    <row r="15" spans="1:9" ht="15" customHeight="1" x14ac:dyDescent="0.25">
      <c r="A15" s="29" t="s">
        <v>12</v>
      </c>
      <c r="B15" s="29"/>
      <c r="C15" s="29"/>
      <c r="D15" s="29"/>
      <c r="E15" s="29"/>
      <c r="F15" s="29"/>
      <c r="G15" s="29"/>
      <c r="H15" s="29"/>
      <c r="I15" s="29"/>
    </row>
    <row r="16" spans="1:9" ht="15" customHeight="1" x14ac:dyDescent="0.25">
      <c r="A16" s="30"/>
      <c r="B16" s="30"/>
      <c r="C16" s="30"/>
      <c r="D16" s="30"/>
      <c r="E16" s="30"/>
      <c r="F16" s="30"/>
      <c r="G16" s="30"/>
      <c r="H16" s="30"/>
      <c r="I16" s="30"/>
    </row>
    <row r="17" spans="1:9" s="1" customFormat="1" ht="65.25" customHeight="1" x14ac:dyDescent="0.25">
      <c r="A17" s="21" t="s">
        <v>14</v>
      </c>
      <c r="B17" s="21" t="s">
        <v>0</v>
      </c>
      <c r="C17" s="21" t="s">
        <v>1</v>
      </c>
      <c r="D17" s="22" t="s">
        <v>2</v>
      </c>
      <c r="E17" s="23" t="s">
        <v>132</v>
      </c>
      <c r="F17" s="22" t="s">
        <v>131</v>
      </c>
      <c r="G17" s="22" t="s">
        <v>134</v>
      </c>
      <c r="H17" s="22" t="s">
        <v>13</v>
      </c>
      <c r="I17" s="22" t="s">
        <v>3</v>
      </c>
    </row>
    <row r="18" spans="1:9" s="1" customFormat="1" ht="48" customHeight="1" x14ac:dyDescent="0.25">
      <c r="A18" s="10">
        <v>1</v>
      </c>
      <c r="B18" s="24" t="s">
        <v>22</v>
      </c>
      <c r="C18" s="25" t="s">
        <v>19</v>
      </c>
      <c r="D18" s="26">
        <v>11</v>
      </c>
      <c r="E18" s="7">
        <v>1953.6</v>
      </c>
      <c r="F18" s="7">
        <v>2129.42</v>
      </c>
      <c r="G18" s="7">
        <v>2070.8200000000002</v>
      </c>
      <c r="H18" s="7">
        <f>SUM(E18:G18)/3</f>
        <v>2051.2800000000002</v>
      </c>
      <c r="I18" s="7">
        <f>H18*D18</f>
        <v>22564.080000000002</v>
      </c>
    </row>
    <row r="19" spans="1:9" s="1" customFormat="1" ht="62.25" customHeight="1" x14ac:dyDescent="0.25">
      <c r="A19" s="10">
        <v>2</v>
      </c>
      <c r="B19" s="24" t="s">
        <v>23</v>
      </c>
      <c r="C19" s="25" t="s">
        <v>19</v>
      </c>
      <c r="D19" s="26">
        <v>8</v>
      </c>
      <c r="E19" s="7">
        <v>22395.599999999999</v>
      </c>
      <c r="F19" s="7">
        <v>24411.200000000001</v>
      </c>
      <c r="G19" s="7">
        <v>23739.34</v>
      </c>
      <c r="H19" s="7">
        <f t="shared" ref="H19:H82" si="0">SUM(E19:G19)/3</f>
        <v>23515.38</v>
      </c>
      <c r="I19" s="7">
        <f t="shared" ref="I19:I82" si="1">H19*D19</f>
        <v>188123.04</v>
      </c>
    </row>
    <row r="20" spans="1:9" s="1" customFormat="1" ht="60" customHeight="1" x14ac:dyDescent="0.25">
      <c r="A20" s="10">
        <v>3</v>
      </c>
      <c r="B20" s="24" t="s">
        <v>24</v>
      </c>
      <c r="C20" s="25" t="s">
        <v>19</v>
      </c>
      <c r="D20" s="26">
        <v>6</v>
      </c>
      <c r="E20" s="7">
        <v>54987.6</v>
      </c>
      <c r="F20" s="7">
        <v>59936.480000000003</v>
      </c>
      <c r="G20" s="7">
        <v>58286.86</v>
      </c>
      <c r="H20" s="7">
        <f t="shared" si="0"/>
        <v>57736.98</v>
      </c>
      <c r="I20" s="7">
        <f t="shared" si="1"/>
        <v>346421.88</v>
      </c>
    </row>
    <row r="21" spans="1:9" s="1" customFormat="1" ht="60.75" customHeight="1" x14ac:dyDescent="0.25">
      <c r="A21" s="10">
        <v>4</v>
      </c>
      <c r="B21" s="24" t="s">
        <v>25</v>
      </c>
      <c r="C21" s="25" t="s">
        <v>20</v>
      </c>
      <c r="D21" s="26">
        <v>2</v>
      </c>
      <c r="E21" s="7">
        <v>53840.6</v>
      </c>
      <c r="F21" s="7">
        <v>58686.26</v>
      </c>
      <c r="G21" s="7">
        <v>57071.040000000001</v>
      </c>
      <c r="H21" s="7">
        <f t="shared" si="0"/>
        <v>56532.633333333331</v>
      </c>
      <c r="I21" s="7">
        <f t="shared" si="1"/>
        <v>113065.26666666666</v>
      </c>
    </row>
    <row r="22" spans="1:9" s="1" customFormat="1" ht="46.5" customHeight="1" x14ac:dyDescent="0.25">
      <c r="A22" s="10">
        <v>5</v>
      </c>
      <c r="B22" s="24" t="s">
        <v>26</v>
      </c>
      <c r="C22" s="25" t="s">
        <v>20</v>
      </c>
      <c r="D22" s="27">
        <v>16000</v>
      </c>
      <c r="E22" s="7">
        <v>38.94</v>
      </c>
      <c r="F22" s="7">
        <v>42.44</v>
      </c>
      <c r="G22" s="7">
        <v>41.28</v>
      </c>
      <c r="H22" s="7">
        <f t="shared" si="0"/>
        <v>40.886666666666663</v>
      </c>
      <c r="I22" s="7">
        <f t="shared" si="1"/>
        <v>654186.66666666663</v>
      </c>
    </row>
    <row r="23" spans="1:9" s="1" customFormat="1" ht="61.5" customHeight="1" x14ac:dyDescent="0.25">
      <c r="A23" s="10">
        <v>6</v>
      </c>
      <c r="B23" s="24" t="s">
        <v>27</v>
      </c>
      <c r="C23" s="25" t="s">
        <v>19</v>
      </c>
      <c r="D23" s="26">
        <v>1</v>
      </c>
      <c r="E23" s="7">
        <v>2657.6</v>
      </c>
      <c r="F23" s="7">
        <v>2896.78</v>
      </c>
      <c r="G23" s="7">
        <v>2817.06</v>
      </c>
      <c r="H23" s="7">
        <f t="shared" si="0"/>
        <v>2790.48</v>
      </c>
      <c r="I23" s="7">
        <f t="shared" si="1"/>
        <v>2790.48</v>
      </c>
    </row>
    <row r="24" spans="1:9" s="1" customFormat="1" ht="33.75" customHeight="1" x14ac:dyDescent="0.25">
      <c r="A24" s="10">
        <v>7</v>
      </c>
      <c r="B24" s="24" t="s">
        <v>28</v>
      </c>
      <c r="C24" s="25" t="s">
        <v>21</v>
      </c>
      <c r="D24" s="26">
        <v>4</v>
      </c>
      <c r="E24" s="7">
        <v>2168.1</v>
      </c>
      <c r="F24" s="7">
        <v>2363.23</v>
      </c>
      <c r="G24" s="7">
        <v>2298.19</v>
      </c>
      <c r="H24" s="7">
        <f t="shared" si="0"/>
        <v>2276.5066666666667</v>
      </c>
      <c r="I24" s="7">
        <f t="shared" si="1"/>
        <v>9106.0266666666666</v>
      </c>
    </row>
    <row r="25" spans="1:9" s="1" customFormat="1" ht="62.25" customHeight="1" x14ac:dyDescent="0.25">
      <c r="A25" s="10">
        <v>8</v>
      </c>
      <c r="B25" s="24" t="s">
        <v>29</v>
      </c>
      <c r="C25" s="25" t="s">
        <v>19</v>
      </c>
      <c r="D25" s="26">
        <v>10</v>
      </c>
      <c r="E25" s="7">
        <v>3360.5</v>
      </c>
      <c r="F25" s="7">
        <v>3662.95</v>
      </c>
      <c r="G25" s="7">
        <v>3562.13</v>
      </c>
      <c r="H25" s="7">
        <f t="shared" si="0"/>
        <v>3528.5266666666666</v>
      </c>
      <c r="I25" s="7">
        <f t="shared" si="1"/>
        <v>35285.266666666663</v>
      </c>
    </row>
    <row r="26" spans="1:9" s="1" customFormat="1" ht="62.25" customHeight="1" x14ac:dyDescent="0.25">
      <c r="A26" s="10">
        <v>9</v>
      </c>
      <c r="B26" s="24" t="s">
        <v>30</v>
      </c>
      <c r="C26" s="25" t="s">
        <v>21</v>
      </c>
      <c r="D26" s="26">
        <v>1</v>
      </c>
      <c r="E26" s="7">
        <v>36128.400000000001</v>
      </c>
      <c r="F26" s="7">
        <v>39379.96</v>
      </c>
      <c r="G26" s="7">
        <v>38296.1</v>
      </c>
      <c r="H26" s="7">
        <f t="shared" si="0"/>
        <v>37934.82</v>
      </c>
      <c r="I26" s="7">
        <f t="shared" si="1"/>
        <v>37934.82</v>
      </c>
    </row>
    <row r="27" spans="1:9" s="1" customFormat="1" ht="45" customHeight="1" x14ac:dyDescent="0.25">
      <c r="A27" s="10">
        <v>10</v>
      </c>
      <c r="B27" s="24" t="s">
        <v>31</v>
      </c>
      <c r="C27" s="25" t="s">
        <v>21</v>
      </c>
      <c r="D27" s="26">
        <v>1</v>
      </c>
      <c r="E27" s="7">
        <v>37708</v>
      </c>
      <c r="F27" s="7">
        <v>41101.72</v>
      </c>
      <c r="G27" s="7">
        <v>39970.480000000003</v>
      </c>
      <c r="H27" s="7">
        <f t="shared" si="0"/>
        <v>39593.4</v>
      </c>
      <c r="I27" s="7">
        <f t="shared" si="1"/>
        <v>39593.4</v>
      </c>
    </row>
    <row r="28" spans="1:9" s="1" customFormat="1" ht="64.5" customHeight="1" x14ac:dyDescent="0.25">
      <c r="A28" s="11">
        <v>11</v>
      </c>
      <c r="B28" s="24" t="s">
        <v>32</v>
      </c>
      <c r="C28" s="25" t="s">
        <v>19</v>
      </c>
      <c r="D28" s="26">
        <v>2</v>
      </c>
      <c r="E28" s="7">
        <v>13586.4</v>
      </c>
      <c r="F28" s="12">
        <v>14809.18</v>
      </c>
      <c r="G28" s="12">
        <v>14401.59</v>
      </c>
      <c r="H28" s="7">
        <f t="shared" si="0"/>
        <v>14265.723333333333</v>
      </c>
      <c r="I28" s="7">
        <f t="shared" si="1"/>
        <v>28531.446666666667</v>
      </c>
    </row>
    <row r="29" spans="1:9" s="1" customFormat="1" ht="30.75" customHeight="1" x14ac:dyDescent="0.25">
      <c r="A29" s="9">
        <v>12</v>
      </c>
      <c r="B29" s="24" t="s">
        <v>33</v>
      </c>
      <c r="C29" s="25" t="s">
        <v>19</v>
      </c>
      <c r="D29" s="26">
        <v>9</v>
      </c>
      <c r="E29" s="7">
        <v>6193</v>
      </c>
      <c r="F29" s="7">
        <v>6750.37</v>
      </c>
      <c r="G29" s="7">
        <v>6564.58</v>
      </c>
      <c r="H29" s="7">
        <f t="shared" si="0"/>
        <v>6502.6499999999987</v>
      </c>
      <c r="I29" s="7">
        <f t="shared" si="1"/>
        <v>58523.849999999991</v>
      </c>
    </row>
    <row r="30" spans="1:9" s="1" customFormat="1" ht="46.5" customHeight="1" x14ac:dyDescent="0.25">
      <c r="A30" s="13">
        <v>13</v>
      </c>
      <c r="B30" s="24" t="s">
        <v>34</v>
      </c>
      <c r="C30" s="25" t="s">
        <v>19</v>
      </c>
      <c r="D30" s="26">
        <v>1</v>
      </c>
      <c r="E30" s="7">
        <v>30583.3</v>
      </c>
      <c r="F30" s="7">
        <v>33335.800000000003</v>
      </c>
      <c r="G30" s="7">
        <v>32418.3</v>
      </c>
      <c r="H30" s="7">
        <f t="shared" si="0"/>
        <v>32112.466666666671</v>
      </c>
      <c r="I30" s="7">
        <f t="shared" si="1"/>
        <v>32112.466666666671</v>
      </c>
    </row>
    <row r="31" spans="1:9" s="1" customFormat="1" ht="61.5" customHeight="1" x14ac:dyDescent="0.25">
      <c r="A31" s="13">
        <v>14</v>
      </c>
      <c r="B31" s="24" t="s">
        <v>35</v>
      </c>
      <c r="C31" s="25" t="s">
        <v>19</v>
      </c>
      <c r="D31" s="26">
        <v>10</v>
      </c>
      <c r="E31" s="7">
        <v>4038.1</v>
      </c>
      <c r="F31" s="7">
        <v>4401.53</v>
      </c>
      <c r="G31" s="7">
        <v>4280.3900000000003</v>
      </c>
      <c r="H31" s="7">
        <f t="shared" si="0"/>
        <v>4240.0066666666671</v>
      </c>
      <c r="I31" s="7">
        <f t="shared" si="1"/>
        <v>42400.066666666673</v>
      </c>
    </row>
    <row r="32" spans="1:9" s="1" customFormat="1" ht="60" customHeight="1" x14ac:dyDescent="0.25">
      <c r="A32" s="14">
        <v>15</v>
      </c>
      <c r="B32" s="24" t="s">
        <v>36</v>
      </c>
      <c r="C32" s="25" t="s">
        <v>19</v>
      </c>
      <c r="D32" s="26">
        <v>2</v>
      </c>
      <c r="E32" s="7">
        <v>6989.4</v>
      </c>
      <c r="F32" s="7">
        <v>7618.45</v>
      </c>
      <c r="G32" s="7">
        <v>7408.77</v>
      </c>
      <c r="H32" s="7">
        <f t="shared" si="0"/>
        <v>7338.873333333333</v>
      </c>
      <c r="I32" s="7">
        <f t="shared" si="1"/>
        <v>14677.746666666666</v>
      </c>
    </row>
    <row r="33" spans="1:9" s="1" customFormat="1" ht="63.75" customHeight="1" x14ac:dyDescent="0.25">
      <c r="A33" s="14">
        <v>16</v>
      </c>
      <c r="B33" s="24" t="s">
        <v>37</v>
      </c>
      <c r="C33" s="25" t="s">
        <v>19</v>
      </c>
      <c r="D33" s="26">
        <v>12</v>
      </c>
      <c r="E33" s="7">
        <v>2556.4</v>
      </c>
      <c r="F33" s="7">
        <v>2786.48</v>
      </c>
      <c r="G33" s="7">
        <v>2709.78</v>
      </c>
      <c r="H33" s="7">
        <f t="shared" si="0"/>
        <v>2684.22</v>
      </c>
      <c r="I33" s="7">
        <f t="shared" si="1"/>
        <v>32210.639999999999</v>
      </c>
    </row>
    <row r="34" spans="1:9" s="1" customFormat="1" ht="64.5" customHeight="1" x14ac:dyDescent="0.25">
      <c r="A34" s="14">
        <v>17</v>
      </c>
      <c r="B34" s="24" t="s">
        <v>38</v>
      </c>
      <c r="C34" s="25" t="s">
        <v>19</v>
      </c>
      <c r="D34" s="26">
        <v>4</v>
      </c>
      <c r="E34" s="7">
        <v>3578.3</v>
      </c>
      <c r="F34" s="7">
        <v>3900.35</v>
      </c>
      <c r="G34" s="7">
        <v>3793</v>
      </c>
      <c r="H34" s="7">
        <f t="shared" si="0"/>
        <v>3757.2166666666667</v>
      </c>
      <c r="I34" s="7">
        <f t="shared" si="1"/>
        <v>15028.866666666667</v>
      </c>
    </row>
    <row r="35" spans="1:9" s="1" customFormat="1" ht="63" customHeight="1" x14ac:dyDescent="0.25">
      <c r="A35" s="14">
        <v>18</v>
      </c>
      <c r="B35" s="24" t="s">
        <v>39</v>
      </c>
      <c r="C35" s="25" t="s">
        <v>40</v>
      </c>
      <c r="D35" s="26">
        <v>13</v>
      </c>
      <c r="E35" s="7">
        <v>403.7</v>
      </c>
      <c r="F35" s="7">
        <v>440.03</v>
      </c>
      <c r="G35" s="7">
        <v>427.92</v>
      </c>
      <c r="H35" s="7">
        <f t="shared" si="0"/>
        <v>423.88333333333338</v>
      </c>
      <c r="I35" s="7">
        <f t="shared" si="1"/>
        <v>5510.4833333333336</v>
      </c>
    </row>
    <row r="36" spans="1:9" s="1" customFormat="1" ht="64.5" customHeight="1" x14ac:dyDescent="0.25">
      <c r="A36" s="14">
        <v>19</v>
      </c>
      <c r="B36" s="24" t="s">
        <v>41</v>
      </c>
      <c r="C36" s="25" t="s">
        <v>40</v>
      </c>
      <c r="D36" s="26">
        <v>11</v>
      </c>
      <c r="E36" s="7">
        <v>403.7</v>
      </c>
      <c r="F36" s="7">
        <v>440.03</v>
      </c>
      <c r="G36" s="7">
        <v>427.92</v>
      </c>
      <c r="H36" s="7">
        <f t="shared" si="0"/>
        <v>423.88333333333338</v>
      </c>
      <c r="I36" s="7">
        <f t="shared" si="1"/>
        <v>4662.7166666666672</v>
      </c>
    </row>
    <row r="37" spans="1:9" s="1" customFormat="1" ht="47.25" customHeight="1" x14ac:dyDescent="0.25">
      <c r="A37" s="14">
        <v>20</v>
      </c>
      <c r="B37" s="24" t="s">
        <v>42</v>
      </c>
      <c r="C37" s="25" t="s">
        <v>40</v>
      </c>
      <c r="D37" s="26">
        <v>4</v>
      </c>
      <c r="E37" s="7">
        <v>403.7</v>
      </c>
      <c r="F37" s="7">
        <v>440.03</v>
      </c>
      <c r="G37" s="7">
        <v>427.92</v>
      </c>
      <c r="H37" s="7">
        <f t="shared" si="0"/>
        <v>423.88333333333338</v>
      </c>
      <c r="I37" s="7">
        <f t="shared" si="1"/>
        <v>1695.5333333333335</v>
      </c>
    </row>
    <row r="38" spans="1:9" s="1" customFormat="1" ht="48.75" customHeight="1" x14ac:dyDescent="0.25">
      <c r="A38" s="14">
        <v>21</v>
      </c>
      <c r="B38" s="24" t="s">
        <v>43</v>
      </c>
      <c r="C38" s="25" t="s">
        <v>40</v>
      </c>
      <c r="D38" s="26">
        <v>4</v>
      </c>
      <c r="E38" s="7">
        <v>431.2</v>
      </c>
      <c r="F38" s="7">
        <v>470.01</v>
      </c>
      <c r="G38" s="7">
        <v>457.07</v>
      </c>
      <c r="H38" s="7">
        <f t="shared" si="0"/>
        <v>452.76</v>
      </c>
      <c r="I38" s="7">
        <f t="shared" si="1"/>
        <v>1811.04</v>
      </c>
    </row>
    <row r="39" spans="1:9" s="1" customFormat="1" ht="64.5" customHeight="1" x14ac:dyDescent="0.25">
      <c r="A39" s="14">
        <v>22</v>
      </c>
      <c r="B39" s="24" t="s">
        <v>44</v>
      </c>
      <c r="C39" s="25" t="s">
        <v>40</v>
      </c>
      <c r="D39" s="26">
        <v>4</v>
      </c>
      <c r="E39" s="7">
        <v>403.7</v>
      </c>
      <c r="F39" s="7">
        <v>440.03</v>
      </c>
      <c r="G39" s="7">
        <v>427.92</v>
      </c>
      <c r="H39" s="7">
        <f t="shared" si="0"/>
        <v>423.88333333333338</v>
      </c>
      <c r="I39" s="7">
        <f t="shared" si="1"/>
        <v>1695.5333333333335</v>
      </c>
    </row>
    <row r="40" spans="1:9" s="1" customFormat="1" ht="63" customHeight="1" x14ac:dyDescent="0.25">
      <c r="A40" s="14">
        <v>23</v>
      </c>
      <c r="B40" s="24" t="s">
        <v>45</v>
      </c>
      <c r="C40" s="25" t="s">
        <v>40</v>
      </c>
      <c r="D40" s="26">
        <v>4</v>
      </c>
      <c r="E40" s="7">
        <v>819.5</v>
      </c>
      <c r="F40" s="7">
        <v>893.26</v>
      </c>
      <c r="G40" s="7">
        <v>868.67</v>
      </c>
      <c r="H40" s="7">
        <f t="shared" si="0"/>
        <v>860.47666666666657</v>
      </c>
      <c r="I40" s="7">
        <f t="shared" si="1"/>
        <v>3441.9066666666663</v>
      </c>
    </row>
    <row r="41" spans="1:9" s="1" customFormat="1" ht="48.75" customHeight="1" x14ac:dyDescent="0.25">
      <c r="A41" s="14">
        <v>24</v>
      </c>
      <c r="B41" s="24" t="s">
        <v>46</v>
      </c>
      <c r="C41" s="25" t="s">
        <v>40</v>
      </c>
      <c r="D41" s="26">
        <v>5</v>
      </c>
      <c r="E41" s="7">
        <v>403.7</v>
      </c>
      <c r="F41" s="7">
        <v>440.03</v>
      </c>
      <c r="G41" s="7">
        <v>427.92</v>
      </c>
      <c r="H41" s="7">
        <f t="shared" si="0"/>
        <v>423.88333333333338</v>
      </c>
      <c r="I41" s="7">
        <f t="shared" si="1"/>
        <v>2119.416666666667</v>
      </c>
    </row>
    <row r="42" spans="1:9" s="1" customFormat="1" ht="60.75" customHeight="1" x14ac:dyDescent="0.25">
      <c r="A42" s="14">
        <v>25</v>
      </c>
      <c r="B42" s="24" t="s">
        <v>47</v>
      </c>
      <c r="C42" s="25" t="s">
        <v>40</v>
      </c>
      <c r="D42" s="26">
        <v>4</v>
      </c>
      <c r="E42" s="7">
        <v>403.7</v>
      </c>
      <c r="F42" s="7">
        <v>440.03</v>
      </c>
      <c r="G42" s="7">
        <v>427.92</v>
      </c>
      <c r="H42" s="7">
        <f t="shared" si="0"/>
        <v>423.88333333333338</v>
      </c>
      <c r="I42" s="7">
        <f t="shared" si="1"/>
        <v>1695.5333333333335</v>
      </c>
    </row>
    <row r="43" spans="1:9" s="1" customFormat="1" ht="63" customHeight="1" x14ac:dyDescent="0.25">
      <c r="A43" s="14">
        <v>26</v>
      </c>
      <c r="B43" s="24" t="s">
        <v>48</v>
      </c>
      <c r="C43" s="25" t="s">
        <v>40</v>
      </c>
      <c r="D43" s="26">
        <v>10</v>
      </c>
      <c r="E43" s="7">
        <v>403.7</v>
      </c>
      <c r="F43" s="7">
        <v>440.03</v>
      </c>
      <c r="G43" s="7">
        <v>427.92</v>
      </c>
      <c r="H43" s="7">
        <f t="shared" si="0"/>
        <v>423.88333333333338</v>
      </c>
      <c r="I43" s="7">
        <f t="shared" si="1"/>
        <v>4238.8333333333339</v>
      </c>
    </row>
    <row r="44" spans="1:9" s="1" customFormat="1" ht="47.25" customHeight="1" x14ac:dyDescent="0.25">
      <c r="A44" s="14">
        <v>27</v>
      </c>
      <c r="B44" s="24" t="s">
        <v>49</v>
      </c>
      <c r="C44" s="25" t="s">
        <v>40</v>
      </c>
      <c r="D44" s="26">
        <v>5</v>
      </c>
      <c r="E44" s="7">
        <v>403.7</v>
      </c>
      <c r="F44" s="7">
        <v>440.03</v>
      </c>
      <c r="G44" s="7">
        <v>427.92</v>
      </c>
      <c r="H44" s="7">
        <f t="shared" si="0"/>
        <v>423.88333333333338</v>
      </c>
      <c r="I44" s="7">
        <f t="shared" si="1"/>
        <v>2119.416666666667</v>
      </c>
    </row>
    <row r="45" spans="1:9" s="1" customFormat="1" ht="61.5" customHeight="1" x14ac:dyDescent="0.25">
      <c r="A45" s="14">
        <v>28</v>
      </c>
      <c r="B45" s="24" t="s">
        <v>137</v>
      </c>
      <c r="C45" s="25" t="s">
        <v>40</v>
      </c>
      <c r="D45" s="26">
        <v>13</v>
      </c>
      <c r="E45" s="7">
        <v>403.7</v>
      </c>
      <c r="F45" s="7">
        <v>440.03</v>
      </c>
      <c r="G45" s="7">
        <v>427.92</v>
      </c>
      <c r="H45" s="7">
        <f t="shared" si="0"/>
        <v>423.88333333333338</v>
      </c>
      <c r="I45" s="7">
        <f t="shared" si="1"/>
        <v>5510.4833333333336</v>
      </c>
    </row>
    <row r="46" spans="1:9" s="1" customFormat="1" ht="48.75" customHeight="1" x14ac:dyDescent="0.25">
      <c r="A46" s="14">
        <v>29</v>
      </c>
      <c r="B46" s="24" t="s">
        <v>50</v>
      </c>
      <c r="C46" s="25" t="s">
        <v>40</v>
      </c>
      <c r="D46" s="26">
        <v>13</v>
      </c>
      <c r="E46" s="7">
        <v>403.7</v>
      </c>
      <c r="F46" s="7">
        <v>440.03</v>
      </c>
      <c r="G46" s="7">
        <v>427.92</v>
      </c>
      <c r="H46" s="7">
        <f t="shared" si="0"/>
        <v>423.88333333333338</v>
      </c>
      <c r="I46" s="7">
        <f t="shared" si="1"/>
        <v>5510.4833333333336</v>
      </c>
    </row>
    <row r="47" spans="1:9" s="1" customFormat="1" ht="48" customHeight="1" x14ac:dyDescent="0.25">
      <c r="A47" s="17">
        <v>30</v>
      </c>
      <c r="B47" s="24" t="s">
        <v>51</v>
      </c>
      <c r="C47" s="25" t="s">
        <v>40</v>
      </c>
      <c r="D47" s="26">
        <v>16</v>
      </c>
      <c r="E47" s="7">
        <v>403.7</v>
      </c>
      <c r="F47" s="7">
        <v>440.03</v>
      </c>
      <c r="G47" s="7">
        <v>427.92</v>
      </c>
      <c r="H47" s="7">
        <f t="shared" si="0"/>
        <v>423.88333333333338</v>
      </c>
      <c r="I47" s="7">
        <f t="shared" si="1"/>
        <v>6782.1333333333341</v>
      </c>
    </row>
    <row r="48" spans="1:9" s="1" customFormat="1" ht="50.25" customHeight="1" x14ac:dyDescent="0.25">
      <c r="A48" s="17">
        <v>31</v>
      </c>
      <c r="B48" s="24" t="s">
        <v>52</v>
      </c>
      <c r="C48" s="25" t="s">
        <v>40</v>
      </c>
      <c r="D48" s="26">
        <v>4</v>
      </c>
      <c r="E48" s="7">
        <v>457.6</v>
      </c>
      <c r="F48" s="7">
        <v>498.79</v>
      </c>
      <c r="G48" s="7">
        <v>485.06</v>
      </c>
      <c r="H48" s="7">
        <f t="shared" si="0"/>
        <v>480.48333333333335</v>
      </c>
      <c r="I48" s="7">
        <f t="shared" si="1"/>
        <v>1921.9333333333334</v>
      </c>
    </row>
    <row r="49" spans="1:9" s="1" customFormat="1" ht="34.5" customHeight="1" x14ac:dyDescent="0.25">
      <c r="A49" s="17">
        <v>32</v>
      </c>
      <c r="B49" s="24" t="s">
        <v>53</v>
      </c>
      <c r="C49" s="25" t="s">
        <v>40</v>
      </c>
      <c r="D49" s="26">
        <v>4</v>
      </c>
      <c r="E49" s="7">
        <v>458.4</v>
      </c>
      <c r="F49" s="7">
        <v>499.66</v>
      </c>
      <c r="G49" s="7">
        <v>485.91</v>
      </c>
      <c r="H49" s="7">
        <f t="shared" si="0"/>
        <v>481.32333333333332</v>
      </c>
      <c r="I49" s="7">
        <f t="shared" si="1"/>
        <v>1925.2933333333333</v>
      </c>
    </row>
    <row r="50" spans="1:9" s="1" customFormat="1" ht="21" customHeight="1" x14ac:dyDescent="0.25">
      <c r="A50" s="17">
        <v>33</v>
      </c>
      <c r="B50" s="24" t="s">
        <v>54</v>
      </c>
      <c r="C50" s="25" t="s">
        <v>40</v>
      </c>
      <c r="D50" s="26">
        <v>3</v>
      </c>
      <c r="E50" s="7">
        <v>403.7</v>
      </c>
      <c r="F50" s="7">
        <v>440.03</v>
      </c>
      <c r="G50" s="7">
        <v>427.92</v>
      </c>
      <c r="H50" s="7">
        <f t="shared" si="0"/>
        <v>423.88333333333338</v>
      </c>
      <c r="I50" s="7">
        <f t="shared" si="1"/>
        <v>1271.6500000000001</v>
      </c>
    </row>
    <row r="51" spans="1:9" s="1" customFormat="1" ht="32.25" customHeight="1" x14ac:dyDescent="0.25">
      <c r="A51" s="17">
        <v>34</v>
      </c>
      <c r="B51" s="24" t="s">
        <v>55</v>
      </c>
      <c r="C51" s="25" t="s">
        <v>40</v>
      </c>
      <c r="D51" s="26">
        <v>5</v>
      </c>
      <c r="E51" s="7">
        <v>403.7</v>
      </c>
      <c r="F51" s="7">
        <v>440.03</v>
      </c>
      <c r="G51" s="7">
        <v>427.92</v>
      </c>
      <c r="H51" s="7">
        <f t="shared" si="0"/>
        <v>423.88333333333338</v>
      </c>
      <c r="I51" s="7">
        <f t="shared" si="1"/>
        <v>2119.416666666667</v>
      </c>
    </row>
    <row r="52" spans="1:9" s="1" customFormat="1" ht="49.5" customHeight="1" x14ac:dyDescent="0.25">
      <c r="A52" s="17">
        <v>35</v>
      </c>
      <c r="B52" s="24" t="s">
        <v>56</v>
      </c>
      <c r="C52" s="25" t="s">
        <v>40</v>
      </c>
      <c r="D52" s="26">
        <v>4</v>
      </c>
      <c r="E52" s="7">
        <v>457.6</v>
      </c>
      <c r="F52" s="7">
        <v>498.79</v>
      </c>
      <c r="G52" s="7">
        <v>485.06</v>
      </c>
      <c r="H52" s="7">
        <f t="shared" si="0"/>
        <v>480.48333333333335</v>
      </c>
      <c r="I52" s="7">
        <f t="shared" si="1"/>
        <v>1921.9333333333334</v>
      </c>
    </row>
    <row r="53" spans="1:9" s="1" customFormat="1" ht="46.5" customHeight="1" x14ac:dyDescent="0.25">
      <c r="A53" s="17">
        <v>36</v>
      </c>
      <c r="B53" s="24" t="s">
        <v>57</v>
      </c>
      <c r="C53" s="25" t="s">
        <v>40</v>
      </c>
      <c r="D53" s="26">
        <v>4</v>
      </c>
      <c r="E53" s="7">
        <v>457.6</v>
      </c>
      <c r="F53" s="7">
        <v>498.79</v>
      </c>
      <c r="G53" s="7">
        <v>485.06</v>
      </c>
      <c r="H53" s="7">
        <f t="shared" si="0"/>
        <v>480.48333333333335</v>
      </c>
      <c r="I53" s="7">
        <f t="shared" si="1"/>
        <v>1921.9333333333334</v>
      </c>
    </row>
    <row r="54" spans="1:9" s="1" customFormat="1" ht="60.75" customHeight="1" x14ac:dyDescent="0.25">
      <c r="A54" s="17">
        <v>37</v>
      </c>
      <c r="B54" s="24" t="s">
        <v>58</v>
      </c>
      <c r="C54" s="25" t="s">
        <v>40</v>
      </c>
      <c r="D54" s="26">
        <v>4</v>
      </c>
      <c r="E54" s="7">
        <v>457.6</v>
      </c>
      <c r="F54" s="7">
        <v>498.79</v>
      </c>
      <c r="G54" s="7">
        <v>485.06</v>
      </c>
      <c r="H54" s="7">
        <f t="shared" si="0"/>
        <v>480.48333333333335</v>
      </c>
      <c r="I54" s="7">
        <f t="shared" si="1"/>
        <v>1921.9333333333334</v>
      </c>
    </row>
    <row r="55" spans="1:9" s="1" customFormat="1" ht="49.5" customHeight="1" x14ac:dyDescent="0.25">
      <c r="A55" s="17">
        <v>38</v>
      </c>
      <c r="B55" s="24" t="s">
        <v>59</v>
      </c>
      <c r="C55" s="25" t="s">
        <v>40</v>
      </c>
      <c r="D55" s="26">
        <v>4</v>
      </c>
      <c r="E55" s="7">
        <v>457.6</v>
      </c>
      <c r="F55" s="7">
        <v>498.79</v>
      </c>
      <c r="G55" s="7">
        <v>485.06</v>
      </c>
      <c r="H55" s="7">
        <f t="shared" si="0"/>
        <v>480.48333333333335</v>
      </c>
      <c r="I55" s="7">
        <f t="shared" si="1"/>
        <v>1921.9333333333334</v>
      </c>
    </row>
    <row r="56" spans="1:9" s="1" customFormat="1" ht="48.75" customHeight="1" x14ac:dyDescent="0.25">
      <c r="A56" s="17">
        <v>39</v>
      </c>
      <c r="B56" s="24" t="s">
        <v>60</v>
      </c>
      <c r="C56" s="25" t="s">
        <v>40</v>
      </c>
      <c r="D56" s="26">
        <v>3</v>
      </c>
      <c r="E56" s="7">
        <v>403.7</v>
      </c>
      <c r="F56" s="7">
        <v>440.03</v>
      </c>
      <c r="G56" s="7">
        <v>427.92</v>
      </c>
      <c r="H56" s="7">
        <f t="shared" si="0"/>
        <v>423.88333333333338</v>
      </c>
      <c r="I56" s="7">
        <f t="shared" si="1"/>
        <v>1271.6500000000001</v>
      </c>
    </row>
    <row r="57" spans="1:9" s="1" customFormat="1" ht="62.25" customHeight="1" x14ac:dyDescent="0.25">
      <c r="A57" s="17">
        <v>40</v>
      </c>
      <c r="B57" s="24" t="s">
        <v>61</v>
      </c>
      <c r="C57" s="25" t="s">
        <v>40</v>
      </c>
      <c r="D57" s="26">
        <v>2</v>
      </c>
      <c r="E57" s="7">
        <v>403.7</v>
      </c>
      <c r="F57" s="7">
        <v>440.03</v>
      </c>
      <c r="G57" s="7">
        <v>427.92</v>
      </c>
      <c r="H57" s="7">
        <f t="shared" si="0"/>
        <v>423.88333333333338</v>
      </c>
      <c r="I57" s="7">
        <f t="shared" si="1"/>
        <v>847.76666666666677</v>
      </c>
    </row>
    <row r="58" spans="1:9" s="1" customFormat="1" ht="63.75" customHeight="1" x14ac:dyDescent="0.25">
      <c r="A58" s="17">
        <v>41</v>
      </c>
      <c r="B58" s="24" t="s">
        <v>62</v>
      </c>
      <c r="C58" s="25" t="s">
        <v>40</v>
      </c>
      <c r="D58" s="26">
        <v>6</v>
      </c>
      <c r="E58" s="7">
        <v>403.7</v>
      </c>
      <c r="F58" s="7">
        <v>440.03</v>
      </c>
      <c r="G58" s="7">
        <v>427.92</v>
      </c>
      <c r="H58" s="7">
        <f t="shared" si="0"/>
        <v>423.88333333333338</v>
      </c>
      <c r="I58" s="7">
        <f t="shared" si="1"/>
        <v>2543.3000000000002</v>
      </c>
    </row>
    <row r="59" spans="1:9" s="1" customFormat="1" ht="46.5" customHeight="1" x14ac:dyDescent="0.25">
      <c r="A59" s="17">
        <v>42</v>
      </c>
      <c r="B59" s="24" t="s">
        <v>63</v>
      </c>
      <c r="C59" s="25" t="s">
        <v>40</v>
      </c>
      <c r="D59" s="26">
        <v>1</v>
      </c>
      <c r="E59" s="7">
        <v>403.7</v>
      </c>
      <c r="F59" s="7">
        <v>440.03</v>
      </c>
      <c r="G59" s="7">
        <v>427.92</v>
      </c>
      <c r="H59" s="7">
        <f t="shared" si="0"/>
        <v>423.88333333333338</v>
      </c>
      <c r="I59" s="7">
        <f t="shared" si="1"/>
        <v>423.88333333333338</v>
      </c>
    </row>
    <row r="60" spans="1:9" s="1" customFormat="1" ht="51" customHeight="1" x14ac:dyDescent="0.25">
      <c r="A60" s="17">
        <v>43</v>
      </c>
      <c r="B60" s="24" t="s">
        <v>64</v>
      </c>
      <c r="C60" s="25" t="s">
        <v>40</v>
      </c>
      <c r="D60" s="26">
        <v>7</v>
      </c>
      <c r="E60" s="7">
        <v>431.2</v>
      </c>
      <c r="F60" s="7">
        <v>470.01</v>
      </c>
      <c r="G60" s="7">
        <v>457.07</v>
      </c>
      <c r="H60" s="7">
        <f t="shared" si="0"/>
        <v>452.76</v>
      </c>
      <c r="I60" s="7">
        <f t="shared" si="1"/>
        <v>3169.3199999999997</v>
      </c>
    </row>
    <row r="61" spans="1:9" s="1" customFormat="1" ht="63" customHeight="1" x14ac:dyDescent="0.25">
      <c r="A61" s="17">
        <v>44</v>
      </c>
      <c r="B61" s="24" t="s">
        <v>65</v>
      </c>
      <c r="C61" s="25" t="s">
        <v>40</v>
      </c>
      <c r="D61" s="26">
        <v>13</v>
      </c>
      <c r="E61" s="7">
        <v>403.7</v>
      </c>
      <c r="F61" s="7">
        <v>440.03</v>
      </c>
      <c r="G61" s="7">
        <v>427.92</v>
      </c>
      <c r="H61" s="7">
        <f t="shared" si="0"/>
        <v>423.88333333333338</v>
      </c>
      <c r="I61" s="7">
        <f t="shared" si="1"/>
        <v>5510.4833333333336</v>
      </c>
    </row>
    <row r="62" spans="1:9" s="1" customFormat="1" ht="18.75" customHeight="1" x14ac:dyDescent="0.25">
      <c r="A62" s="17">
        <v>45</v>
      </c>
      <c r="B62" s="24" t="s">
        <v>66</v>
      </c>
      <c r="C62" s="25" t="s">
        <v>40</v>
      </c>
      <c r="D62" s="26">
        <v>10</v>
      </c>
      <c r="E62" s="7">
        <v>403.7</v>
      </c>
      <c r="F62" s="7">
        <v>440.03</v>
      </c>
      <c r="G62" s="7">
        <v>427.92</v>
      </c>
      <c r="H62" s="7">
        <f t="shared" si="0"/>
        <v>423.88333333333338</v>
      </c>
      <c r="I62" s="7">
        <f t="shared" si="1"/>
        <v>4238.8333333333339</v>
      </c>
    </row>
    <row r="63" spans="1:9" s="1" customFormat="1" ht="48.75" customHeight="1" x14ac:dyDescent="0.25">
      <c r="A63" s="17">
        <v>46</v>
      </c>
      <c r="B63" s="24" t="s">
        <v>67</v>
      </c>
      <c r="C63" s="25" t="s">
        <v>40</v>
      </c>
      <c r="D63" s="26">
        <v>9</v>
      </c>
      <c r="E63" s="7">
        <v>424.6</v>
      </c>
      <c r="F63" s="7">
        <v>462.81</v>
      </c>
      <c r="G63" s="7">
        <v>450.08</v>
      </c>
      <c r="H63" s="7">
        <f t="shared" si="0"/>
        <v>445.83</v>
      </c>
      <c r="I63" s="7">
        <f t="shared" si="1"/>
        <v>4012.47</v>
      </c>
    </row>
    <row r="64" spans="1:9" s="1" customFormat="1" ht="62.25" customHeight="1" x14ac:dyDescent="0.25">
      <c r="A64" s="17">
        <v>47</v>
      </c>
      <c r="B64" s="24" t="s">
        <v>68</v>
      </c>
      <c r="C64" s="25" t="s">
        <v>40</v>
      </c>
      <c r="D64" s="26">
        <v>10</v>
      </c>
      <c r="E64" s="7">
        <v>403.7</v>
      </c>
      <c r="F64" s="7">
        <v>440.03</v>
      </c>
      <c r="G64" s="7">
        <v>427.92</v>
      </c>
      <c r="H64" s="7">
        <f t="shared" si="0"/>
        <v>423.88333333333338</v>
      </c>
      <c r="I64" s="7">
        <f t="shared" si="1"/>
        <v>4238.8333333333339</v>
      </c>
    </row>
    <row r="65" spans="1:9" s="1" customFormat="1" ht="62.25" customHeight="1" x14ac:dyDescent="0.25">
      <c r="A65" s="17">
        <v>48</v>
      </c>
      <c r="B65" s="24" t="s">
        <v>69</v>
      </c>
      <c r="C65" s="25" t="s">
        <v>40</v>
      </c>
      <c r="D65" s="26">
        <v>3</v>
      </c>
      <c r="E65" s="7">
        <v>403.7</v>
      </c>
      <c r="F65" s="7">
        <v>440.03</v>
      </c>
      <c r="G65" s="7">
        <v>427.92</v>
      </c>
      <c r="H65" s="7">
        <f t="shared" si="0"/>
        <v>423.88333333333338</v>
      </c>
      <c r="I65" s="7">
        <f t="shared" si="1"/>
        <v>1271.6500000000001</v>
      </c>
    </row>
    <row r="66" spans="1:9" s="1" customFormat="1" ht="62.25" customHeight="1" x14ac:dyDescent="0.25">
      <c r="A66" s="17">
        <v>49</v>
      </c>
      <c r="B66" s="24" t="s">
        <v>70</v>
      </c>
      <c r="C66" s="25" t="s">
        <v>40</v>
      </c>
      <c r="D66" s="26">
        <v>4</v>
      </c>
      <c r="E66" s="7">
        <v>403.7</v>
      </c>
      <c r="F66" s="7">
        <v>440.3</v>
      </c>
      <c r="G66" s="7">
        <v>427.92</v>
      </c>
      <c r="H66" s="7">
        <f t="shared" si="0"/>
        <v>423.97333333333336</v>
      </c>
      <c r="I66" s="7">
        <f t="shared" si="1"/>
        <v>1695.8933333333334</v>
      </c>
    </row>
    <row r="67" spans="1:9" s="1" customFormat="1" ht="77.25" customHeight="1" x14ac:dyDescent="0.25">
      <c r="A67" s="17">
        <v>50</v>
      </c>
      <c r="B67" s="24" t="s">
        <v>71</v>
      </c>
      <c r="C67" s="25" t="s">
        <v>19</v>
      </c>
      <c r="D67" s="26">
        <v>5</v>
      </c>
      <c r="E67" s="7">
        <v>27421.9</v>
      </c>
      <c r="F67" s="7">
        <v>29889.87</v>
      </c>
      <c r="G67" s="7">
        <v>29067.21</v>
      </c>
      <c r="H67" s="7">
        <f t="shared" si="0"/>
        <v>28792.993333333336</v>
      </c>
      <c r="I67" s="7">
        <f t="shared" si="1"/>
        <v>143964.96666666667</v>
      </c>
    </row>
    <row r="68" spans="1:9" s="1" customFormat="1" ht="78" customHeight="1" x14ac:dyDescent="0.25">
      <c r="A68" s="17">
        <v>51</v>
      </c>
      <c r="B68" s="24" t="s">
        <v>72</v>
      </c>
      <c r="C68" s="25" t="s">
        <v>20</v>
      </c>
      <c r="D68" s="27">
        <v>20000</v>
      </c>
      <c r="E68" s="7">
        <v>33.11</v>
      </c>
      <c r="F68" s="7">
        <v>36.090000000000003</v>
      </c>
      <c r="G68" s="7">
        <v>35.1</v>
      </c>
      <c r="H68" s="7">
        <f t="shared" si="0"/>
        <v>34.766666666666673</v>
      </c>
      <c r="I68" s="7">
        <f t="shared" si="1"/>
        <v>695333.33333333349</v>
      </c>
    </row>
    <row r="69" spans="1:9" s="1" customFormat="1" ht="62.25" customHeight="1" x14ac:dyDescent="0.25">
      <c r="A69" s="17">
        <v>52</v>
      </c>
      <c r="B69" s="24" t="s">
        <v>73</v>
      </c>
      <c r="C69" s="25" t="s">
        <v>20</v>
      </c>
      <c r="D69" s="27">
        <v>11000</v>
      </c>
      <c r="E69" s="7">
        <v>16.170000000000002</v>
      </c>
      <c r="F69" s="7">
        <v>17.63</v>
      </c>
      <c r="G69" s="7">
        <v>17.14</v>
      </c>
      <c r="H69" s="7">
        <f t="shared" si="0"/>
        <v>16.98</v>
      </c>
      <c r="I69" s="7">
        <f t="shared" si="1"/>
        <v>186780</v>
      </c>
    </row>
    <row r="70" spans="1:9" s="1" customFormat="1" ht="47.25" customHeight="1" x14ac:dyDescent="0.25">
      <c r="A70" s="17">
        <v>53</v>
      </c>
      <c r="B70" s="24" t="s">
        <v>74</v>
      </c>
      <c r="C70" s="25" t="s">
        <v>19</v>
      </c>
      <c r="D70" s="26">
        <v>17</v>
      </c>
      <c r="E70" s="7">
        <v>5359.2</v>
      </c>
      <c r="F70" s="7">
        <v>5841.53</v>
      </c>
      <c r="G70" s="7">
        <v>5680.75</v>
      </c>
      <c r="H70" s="7">
        <f t="shared" si="0"/>
        <v>5627.16</v>
      </c>
      <c r="I70" s="7">
        <f t="shared" si="1"/>
        <v>95661.72</v>
      </c>
    </row>
    <row r="71" spans="1:9" s="1" customFormat="1" ht="62.25" customHeight="1" x14ac:dyDescent="0.25">
      <c r="A71" s="17">
        <v>54</v>
      </c>
      <c r="B71" s="24" t="s">
        <v>75</v>
      </c>
      <c r="C71" s="25" t="s">
        <v>19</v>
      </c>
      <c r="D71" s="26">
        <v>1</v>
      </c>
      <c r="E71" s="7">
        <v>74068.800000000003</v>
      </c>
      <c r="F71" s="7">
        <v>80734.990000000005</v>
      </c>
      <c r="G71" s="7">
        <v>78512.929999999993</v>
      </c>
      <c r="H71" s="7">
        <f t="shared" si="0"/>
        <v>77772.240000000005</v>
      </c>
      <c r="I71" s="7">
        <f t="shared" si="1"/>
        <v>77772.240000000005</v>
      </c>
    </row>
    <row r="72" spans="1:9" s="1" customFormat="1" ht="62.25" customHeight="1" x14ac:dyDescent="0.25">
      <c r="A72" s="17">
        <v>55</v>
      </c>
      <c r="B72" s="24" t="s">
        <v>76</v>
      </c>
      <c r="C72" s="25" t="s">
        <v>40</v>
      </c>
      <c r="D72" s="26">
        <v>1</v>
      </c>
      <c r="E72" s="7">
        <v>457.6</v>
      </c>
      <c r="F72" s="7">
        <v>498.78</v>
      </c>
      <c r="G72" s="7">
        <v>485.06</v>
      </c>
      <c r="H72" s="7">
        <f t="shared" si="0"/>
        <v>480.48</v>
      </c>
      <c r="I72" s="7">
        <f t="shared" si="1"/>
        <v>480.48</v>
      </c>
    </row>
    <row r="73" spans="1:9" s="1" customFormat="1" ht="15.75" customHeight="1" x14ac:dyDescent="0.25">
      <c r="A73" s="17">
        <v>56</v>
      </c>
      <c r="B73" s="24" t="s">
        <v>77</v>
      </c>
      <c r="C73" s="25" t="s">
        <v>40</v>
      </c>
      <c r="D73" s="26">
        <v>4</v>
      </c>
      <c r="E73" s="7">
        <v>403.7</v>
      </c>
      <c r="F73" s="7">
        <v>440.03</v>
      </c>
      <c r="G73" s="7">
        <v>427.92</v>
      </c>
      <c r="H73" s="7">
        <f t="shared" si="0"/>
        <v>423.88333333333338</v>
      </c>
      <c r="I73" s="7">
        <f t="shared" si="1"/>
        <v>1695.5333333333335</v>
      </c>
    </row>
    <row r="74" spans="1:9" s="1" customFormat="1" ht="48.75" customHeight="1" x14ac:dyDescent="0.25">
      <c r="A74" s="17">
        <v>57</v>
      </c>
      <c r="B74" s="24" t="s">
        <v>78</v>
      </c>
      <c r="C74" s="25" t="s">
        <v>40</v>
      </c>
      <c r="D74" s="26">
        <v>4</v>
      </c>
      <c r="E74" s="7">
        <v>403.7</v>
      </c>
      <c r="F74" s="7">
        <v>440.03</v>
      </c>
      <c r="G74" s="7">
        <v>427.92</v>
      </c>
      <c r="H74" s="7">
        <f t="shared" si="0"/>
        <v>423.88333333333338</v>
      </c>
      <c r="I74" s="7">
        <f t="shared" si="1"/>
        <v>1695.5333333333335</v>
      </c>
    </row>
    <row r="75" spans="1:9" s="1" customFormat="1" ht="48.75" customHeight="1" x14ac:dyDescent="0.25">
      <c r="A75" s="17">
        <v>58</v>
      </c>
      <c r="B75" s="24" t="s">
        <v>79</v>
      </c>
      <c r="C75" s="25" t="s">
        <v>40</v>
      </c>
      <c r="D75" s="26">
        <v>2</v>
      </c>
      <c r="E75" s="7">
        <v>7178.4</v>
      </c>
      <c r="F75" s="7">
        <v>7824.46</v>
      </c>
      <c r="G75" s="7">
        <v>7609.11</v>
      </c>
      <c r="H75" s="7">
        <f t="shared" si="0"/>
        <v>7537.3233333333337</v>
      </c>
      <c r="I75" s="7">
        <f t="shared" si="1"/>
        <v>15074.646666666667</v>
      </c>
    </row>
    <row r="76" spans="1:9" s="1" customFormat="1" ht="47.25" customHeight="1" x14ac:dyDescent="0.25">
      <c r="A76" s="17">
        <v>59</v>
      </c>
      <c r="B76" s="24" t="s">
        <v>80</v>
      </c>
      <c r="C76" s="25" t="s">
        <v>19</v>
      </c>
      <c r="D76" s="26">
        <v>7</v>
      </c>
      <c r="E76" s="7">
        <v>3194.4</v>
      </c>
      <c r="F76" s="7">
        <v>3481.9</v>
      </c>
      <c r="G76" s="7">
        <v>3386.06</v>
      </c>
      <c r="H76" s="7">
        <f t="shared" si="0"/>
        <v>3354.1200000000003</v>
      </c>
      <c r="I76" s="7">
        <f t="shared" si="1"/>
        <v>23478.840000000004</v>
      </c>
    </row>
    <row r="77" spans="1:9" s="1" customFormat="1" ht="46.5" customHeight="1" x14ac:dyDescent="0.25">
      <c r="A77" s="17">
        <v>60</v>
      </c>
      <c r="B77" s="24" t="s">
        <v>81</v>
      </c>
      <c r="C77" s="25" t="s">
        <v>19</v>
      </c>
      <c r="D77" s="26">
        <v>4</v>
      </c>
      <c r="E77" s="7">
        <v>1672</v>
      </c>
      <c r="F77" s="7">
        <v>1822.48</v>
      </c>
      <c r="G77" s="7">
        <v>1772.32</v>
      </c>
      <c r="H77" s="7">
        <f t="shared" si="0"/>
        <v>1755.6000000000001</v>
      </c>
      <c r="I77" s="7">
        <f t="shared" si="1"/>
        <v>7022.4000000000005</v>
      </c>
    </row>
    <row r="78" spans="1:9" s="1" customFormat="1" ht="63" customHeight="1" x14ac:dyDescent="0.25">
      <c r="A78" s="17">
        <v>61</v>
      </c>
      <c r="B78" s="24" t="s">
        <v>82</v>
      </c>
      <c r="C78" s="25" t="s">
        <v>19</v>
      </c>
      <c r="D78" s="26">
        <v>1</v>
      </c>
      <c r="E78" s="7">
        <v>6415.2</v>
      </c>
      <c r="F78" s="7">
        <v>6992.57</v>
      </c>
      <c r="G78" s="7">
        <v>6800.11</v>
      </c>
      <c r="H78" s="7">
        <f t="shared" si="0"/>
        <v>6735.96</v>
      </c>
      <c r="I78" s="7">
        <f t="shared" si="1"/>
        <v>6735.96</v>
      </c>
    </row>
    <row r="79" spans="1:9" s="1" customFormat="1" ht="63" customHeight="1" x14ac:dyDescent="0.25">
      <c r="A79" s="17">
        <v>62</v>
      </c>
      <c r="B79" s="24" t="s">
        <v>83</v>
      </c>
      <c r="C79" s="25" t="s">
        <v>19</v>
      </c>
      <c r="D79" s="26">
        <v>8</v>
      </c>
      <c r="E79" s="7">
        <v>3194.4</v>
      </c>
      <c r="F79" s="7">
        <v>3481.9</v>
      </c>
      <c r="G79" s="7">
        <v>3386.06</v>
      </c>
      <c r="H79" s="7">
        <f t="shared" si="0"/>
        <v>3354.1200000000003</v>
      </c>
      <c r="I79" s="7">
        <f t="shared" si="1"/>
        <v>26832.960000000003</v>
      </c>
    </row>
    <row r="80" spans="1:9" s="1" customFormat="1" ht="48.75" customHeight="1" x14ac:dyDescent="0.25">
      <c r="A80" s="17">
        <v>63</v>
      </c>
      <c r="B80" s="24" t="s">
        <v>84</v>
      </c>
      <c r="C80" s="25" t="s">
        <v>19</v>
      </c>
      <c r="D80" s="26">
        <v>5</v>
      </c>
      <c r="E80" s="7">
        <v>30830.799999999999</v>
      </c>
      <c r="F80" s="7">
        <v>33605.57</v>
      </c>
      <c r="G80" s="7">
        <v>32680.65</v>
      </c>
      <c r="H80" s="7">
        <f t="shared" si="0"/>
        <v>32372.339999999997</v>
      </c>
      <c r="I80" s="7">
        <f t="shared" si="1"/>
        <v>161861.69999999998</v>
      </c>
    </row>
    <row r="81" spans="1:9" s="1" customFormat="1" ht="48" customHeight="1" x14ac:dyDescent="0.25">
      <c r="A81" s="18">
        <v>64</v>
      </c>
      <c r="B81" s="24" t="s">
        <v>85</v>
      </c>
      <c r="C81" s="25" t="s">
        <v>19</v>
      </c>
      <c r="D81" s="26">
        <v>3</v>
      </c>
      <c r="E81" s="7">
        <v>2236.3000000000002</v>
      </c>
      <c r="F81" s="7">
        <v>2437.5700000000002</v>
      </c>
      <c r="G81" s="7">
        <v>2370.48</v>
      </c>
      <c r="H81" s="7">
        <f t="shared" si="0"/>
        <v>2348.1166666666668</v>
      </c>
      <c r="I81" s="7">
        <f t="shared" si="1"/>
        <v>7044.35</v>
      </c>
    </row>
    <row r="82" spans="1:9" s="1" customFormat="1" ht="45.75" customHeight="1" x14ac:dyDescent="0.25">
      <c r="A82" s="18">
        <v>65</v>
      </c>
      <c r="B82" s="24" t="s">
        <v>86</v>
      </c>
      <c r="C82" s="25" t="s">
        <v>19</v>
      </c>
      <c r="D82" s="26">
        <v>1</v>
      </c>
      <c r="E82" s="7">
        <v>4345</v>
      </c>
      <c r="F82" s="7">
        <v>4736.05</v>
      </c>
      <c r="G82" s="7">
        <v>4605.7</v>
      </c>
      <c r="H82" s="7">
        <f t="shared" si="0"/>
        <v>4562.25</v>
      </c>
      <c r="I82" s="7">
        <f t="shared" si="1"/>
        <v>4562.25</v>
      </c>
    </row>
    <row r="83" spans="1:9" s="1" customFormat="1" ht="45.75" customHeight="1" x14ac:dyDescent="0.25">
      <c r="A83" s="18">
        <v>66</v>
      </c>
      <c r="B83" s="24" t="s">
        <v>87</v>
      </c>
      <c r="C83" s="25" t="s">
        <v>20</v>
      </c>
      <c r="D83" s="26">
        <v>3</v>
      </c>
      <c r="E83" s="7">
        <v>157.30000000000001</v>
      </c>
      <c r="F83" s="7">
        <v>171.46</v>
      </c>
      <c r="G83" s="7">
        <v>166.74</v>
      </c>
      <c r="H83" s="7">
        <f t="shared" ref="H83:H125" si="2">SUM(E83:G83)/3</f>
        <v>165.16666666666666</v>
      </c>
      <c r="I83" s="7">
        <f t="shared" ref="I83:I125" si="3">H83*D83</f>
        <v>495.5</v>
      </c>
    </row>
    <row r="84" spans="1:9" s="1" customFormat="1" ht="43.5" customHeight="1" x14ac:dyDescent="0.25">
      <c r="A84" s="18">
        <v>67</v>
      </c>
      <c r="B84" s="24" t="s">
        <v>88</v>
      </c>
      <c r="C84" s="25" t="s">
        <v>20</v>
      </c>
      <c r="D84" s="26">
        <v>3</v>
      </c>
      <c r="E84" s="7">
        <v>302.5</v>
      </c>
      <c r="F84" s="7">
        <v>329.73</v>
      </c>
      <c r="G84" s="7">
        <v>320.64999999999998</v>
      </c>
      <c r="H84" s="7">
        <f t="shared" si="2"/>
        <v>317.62666666666667</v>
      </c>
      <c r="I84" s="7">
        <f t="shared" si="3"/>
        <v>952.88</v>
      </c>
    </row>
    <row r="85" spans="1:9" s="1" customFormat="1" ht="16.5" customHeight="1" x14ac:dyDescent="0.25">
      <c r="A85" s="18">
        <v>68</v>
      </c>
      <c r="B85" s="24" t="s">
        <v>89</v>
      </c>
      <c r="C85" s="25" t="s">
        <v>20</v>
      </c>
      <c r="D85" s="26">
        <v>2</v>
      </c>
      <c r="E85" s="7">
        <v>440</v>
      </c>
      <c r="F85" s="7">
        <v>479.6</v>
      </c>
      <c r="G85" s="7">
        <v>466.4</v>
      </c>
      <c r="H85" s="7">
        <f t="shared" si="2"/>
        <v>462</v>
      </c>
      <c r="I85" s="7">
        <f t="shared" si="3"/>
        <v>924</v>
      </c>
    </row>
    <row r="86" spans="1:9" s="1" customFormat="1" ht="75" customHeight="1" x14ac:dyDescent="0.25">
      <c r="A86" s="18">
        <v>69</v>
      </c>
      <c r="B86" s="24" t="s">
        <v>90</v>
      </c>
      <c r="C86" s="25" t="s">
        <v>19</v>
      </c>
      <c r="D86" s="26">
        <v>1</v>
      </c>
      <c r="E86" s="7">
        <v>6301.9</v>
      </c>
      <c r="F86" s="7">
        <v>6869.07</v>
      </c>
      <c r="G86" s="7">
        <v>6680.01</v>
      </c>
      <c r="H86" s="7">
        <f t="shared" si="2"/>
        <v>6616.9933333333329</v>
      </c>
      <c r="I86" s="7">
        <f t="shared" si="3"/>
        <v>6616.9933333333329</v>
      </c>
    </row>
    <row r="87" spans="1:9" s="1" customFormat="1" ht="47.25" customHeight="1" x14ac:dyDescent="0.25">
      <c r="A87" s="18">
        <v>70</v>
      </c>
      <c r="B87" s="24" t="s">
        <v>91</v>
      </c>
      <c r="C87" s="25" t="s">
        <v>19</v>
      </c>
      <c r="D87" s="26">
        <v>6</v>
      </c>
      <c r="E87" s="7">
        <v>3351.7</v>
      </c>
      <c r="F87" s="7">
        <v>3653.35</v>
      </c>
      <c r="G87" s="7">
        <v>3552.8</v>
      </c>
      <c r="H87" s="7">
        <f t="shared" si="2"/>
        <v>3519.2833333333328</v>
      </c>
      <c r="I87" s="7">
        <f t="shared" si="3"/>
        <v>21115.699999999997</v>
      </c>
    </row>
    <row r="88" spans="1:9" s="1" customFormat="1" ht="62.25" customHeight="1" x14ac:dyDescent="0.25">
      <c r="A88" s="18">
        <v>71</v>
      </c>
      <c r="B88" s="24" t="s">
        <v>92</v>
      </c>
      <c r="C88" s="25" t="s">
        <v>93</v>
      </c>
      <c r="D88" s="26">
        <v>2</v>
      </c>
      <c r="E88" s="7">
        <v>1717.1</v>
      </c>
      <c r="F88" s="7">
        <v>1871.64</v>
      </c>
      <c r="G88" s="7">
        <v>1820.13</v>
      </c>
      <c r="H88" s="7">
        <f t="shared" si="2"/>
        <v>1802.9566666666667</v>
      </c>
      <c r="I88" s="7">
        <f t="shared" si="3"/>
        <v>3605.9133333333334</v>
      </c>
    </row>
    <row r="89" spans="1:9" s="1" customFormat="1" ht="60.75" customHeight="1" x14ac:dyDescent="0.25">
      <c r="A89" s="18">
        <v>72</v>
      </c>
      <c r="B89" s="24" t="s">
        <v>94</v>
      </c>
      <c r="C89" s="25" t="s">
        <v>40</v>
      </c>
      <c r="D89" s="26">
        <v>1</v>
      </c>
      <c r="E89" s="7">
        <v>2223.1</v>
      </c>
      <c r="F89" s="7">
        <v>2423.1799999999998</v>
      </c>
      <c r="G89" s="7">
        <v>2356.4899999999998</v>
      </c>
      <c r="H89" s="7">
        <f t="shared" si="2"/>
        <v>2334.2566666666667</v>
      </c>
      <c r="I89" s="7">
        <f t="shared" si="3"/>
        <v>2334.2566666666667</v>
      </c>
    </row>
    <row r="90" spans="1:9" s="1" customFormat="1" ht="78.75" customHeight="1" x14ac:dyDescent="0.25">
      <c r="A90" s="18">
        <v>73</v>
      </c>
      <c r="B90" s="24" t="s">
        <v>95</v>
      </c>
      <c r="C90" s="25" t="s">
        <v>21</v>
      </c>
      <c r="D90" s="26">
        <v>4</v>
      </c>
      <c r="E90" s="7">
        <v>6073.1</v>
      </c>
      <c r="F90" s="7">
        <v>6619.68</v>
      </c>
      <c r="G90" s="7">
        <v>6437.49</v>
      </c>
      <c r="H90" s="7">
        <f t="shared" si="2"/>
        <v>6376.7566666666671</v>
      </c>
      <c r="I90" s="7">
        <f t="shared" si="3"/>
        <v>25507.026666666668</v>
      </c>
    </row>
    <row r="91" spans="1:9" s="1" customFormat="1" ht="34.5" customHeight="1" x14ac:dyDescent="0.25">
      <c r="A91" s="18">
        <v>74</v>
      </c>
      <c r="B91" s="24" t="s">
        <v>96</v>
      </c>
      <c r="C91" s="25" t="s">
        <v>19</v>
      </c>
      <c r="D91" s="26">
        <v>3</v>
      </c>
      <c r="E91" s="7">
        <v>1233.0999999999999</v>
      </c>
      <c r="F91" s="7">
        <v>1344.08</v>
      </c>
      <c r="G91" s="7">
        <v>1307.0899999999999</v>
      </c>
      <c r="H91" s="7">
        <f t="shared" si="2"/>
        <v>1294.7566666666664</v>
      </c>
      <c r="I91" s="7">
        <f t="shared" si="3"/>
        <v>3884.2699999999995</v>
      </c>
    </row>
    <row r="92" spans="1:9" s="1" customFormat="1" ht="50.25" customHeight="1" x14ac:dyDescent="0.25">
      <c r="A92" s="19">
        <v>75</v>
      </c>
      <c r="B92" s="24" t="s">
        <v>97</v>
      </c>
      <c r="C92" s="25" t="s">
        <v>40</v>
      </c>
      <c r="D92" s="26">
        <v>2</v>
      </c>
      <c r="E92" s="7">
        <v>595.1</v>
      </c>
      <c r="F92" s="7">
        <v>648.66</v>
      </c>
      <c r="G92" s="7">
        <v>630.80999999999995</v>
      </c>
      <c r="H92" s="7">
        <f t="shared" si="2"/>
        <v>624.85666666666668</v>
      </c>
      <c r="I92" s="7">
        <f t="shared" si="3"/>
        <v>1249.7133333333334</v>
      </c>
    </row>
    <row r="93" spans="1:9" s="1" customFormat="1" ht="47.25" customHeight="1" x14ac:dyDescent="0.25">
      <c r="A93" s="19">
        <v>76</v>
      </c>
      <c r="B93" s="24" t="s">
        <v>98</v>
      </c>
      <c r="C93" s="25" t="s">
        <v>40</v>
      </c>
      <c r="D93" s="26">
        <v>3</v>
      </c>
      <c r="E93" s="7">
        <v>595.1</v>
      </c>
      <c r="F93" s="7">
        <v>648.66</v>
      </c>
      <c r="G93" s="7">
        <v>630.80999999999995</v>
      </c>
      <c r="H93" s="7">
        <f t="shared" si="2"/>
        <v>624.85666666666668</v>
      </c>
      <c r="I93" s="7">
        <f t="shared" si="3"/>
        <v>1874.5700000000002</v>
      </c>
    </row>
    <row r="94" spans="1:9" s="1" customFormat="1" ht="63.75" customHeight="1" x14ac:dyDescent="0.25">
      <c r="A94" s="19">
        <v>77</v>
      </c>
      <c r="B94" s="24" t="s">
        <v>99</v>
      </c>
      <c r="C94" s="25" t="s">
        <v>40</v>
      </c>
      <c r="D94" s="26">
        <v>2</v>
      </c>
      <c r="E94" s="7">
        <v>858</v>
      </c>
      <c r="F94" s="7">
        <v>935.22</v>
      </c>
      <c r="G94" s="7">
        <v>909.48</v>
      </c>
      <c r="H94" s="7">
        <f t="shared" si="2"/>
        <v>900.9</v>
      </c>
      <c r="I94" s="7">
        <f t="shared" si="3"/>
        <v>1801.8</v>
      </c>
    </row>
    <row r="95" spans="1:9" s="1" customFormat="1" ht="62.25" customHeight="1" x14ac:dyDescent="0.25">
      <c r="A95" s="19">
        <v>78</v>
      </c>
      <c r="B95" s="24" t="s">
        <v>100</v>
      </c>
      <c r="C95" s="25" t="s">
        <v>40</v>
      </c>
      <c r="D95" s="26">
        <v>3</v>
      </c>
      <c r="E95" s="7">
        <v>1135.2</v>
      </c>
      <c r="F95" s="7">
        <v>1237.3699999999999</v>
      </c>
      <c r="G95" s="7">
        <v>1203.31</v>
      </c>
      <c r="H95" s="7">
        <f t="shared" si="2"/>
        <v>1191.9599999999998</v>
      </c>
      <c r="I95" s="7">
        <f t="shared" si="3"/>
        <v>3575.8799999999992</v>
      </c>
    </row>
    <row r="96" spans="1:9" s="1" customFormat="1" ht="47.25" customHeight="1" x14ac:dyDescent="0.25">
      <c r="A96" s="19">
        <v>79</v>
      </c>
      <c r="B96" s="24" t="s">
        <v>101</v>
      </c>
      <c r="C96" s="25" t="s">
        <v>40</v>
      </c>
      <c r="D96" s="26">
        <v>2</v>
      </c>
      <c r="E96" s="7">
        <v>619.29999999999995</v>
      </c>
      <c r="F96" s="7">
        <v>675.04</v>
      </c>
      <c r="G96" s="7">
        <v>656.46</v>
      </c>
      <c r="H96" s="7">
        <f t="shared" si="2"/>
        <v>650.26666666666665</v>
      </c>
      <c r="I96" s="7">
        <f t="shared" si="3"/>
        <v>1300.5333333333333</v>
      </c>
    </row>
    <row r="97" spans="1:9" s="1" customFormat="1" ht="45" customHeight="1" x14ac:dyDescent="0.25">
      <c r="A97" s="19">
        <v>80</v>
      </c>
      <c r="B97" s="24" t="s">
        <v>102</v>
      </c>
      <c r="C97" s="25" t="s">
        <v>40</v>
      </c>
      <c r="D97" s="26">
        <v>5</v>
      </c>
      <c r="E97" s="7">
        <v>403.7</v>
      </c>
      <c r="F97" s="7">
        <v>440.03</v>
      </c>
      <c r="G97" s="7">
        <v>427.92</v>
      </c>
      <c r="H97" s="7">
        <f t="shared" si="2"/>
        <v>423.88333333333338</v>
      </c>
      <c r="I97" s="7">
        <f t="shared" si="3"/>
        <v>2119.416666666667</v>
      </c>
    </row>
    <row r="98" spans="1:9" s="1" customFormat="1" ht="62.25" customHeight="1" x14ac:dyDescent="0.25">
      <c r="A98" s="19">
        <v>81</v>
      </c>
      <c r="B98" s="24" t="s">
        <v>103</v>
      </c>
      <c r="C98" s="25" t="s">
        <v>19</v>
      </c>
      <c r="D98" s="26">
        <v>4</v>
      </c>
      <c r="E98" s="7">
        <v>5111.7</v>
      </c>
      <c r="F98" s="7">
        <v>5571.75</v>
      </c>
      <c r="G98" s="7">
        <v>5418.4</v>
      </c>
      <c r="H98" s="7">
        <f t="shared" si="2"/>
        <v>5367.2833333333338</v>
      </c>
      <c r="I98" s="7">
        <f t="shared" si="3"/>
        <v>21469.133333333335</v>
      </c>
    </row>
    <row r="99" spans="1:9" s="1" customFormat="1" ht="93" customHeight="1" x14ac:dyDescent="0.25">
      <c r="A99" s="19">
        <v>82</v>
      </c>
      <c r="B99" s="24" t="s">
        <v>104</v>
      </c>
      <c r="C99" s="25" t="s">
        <v>105</v>
      </c>
      <c r="D99" s="26">
        <v>2</v>
      </c>
      <c r="E99" s="7">
        <v>13728</v>
      </c>
      <c r="F99" s="7">
        <v>14963.52</v>
      </c>
      <c r="G99" s="7">
        <v>14551.68</v>
      </c>
      <c r="H99" s="7">
        <f t="shared" si="2"/>
        <v>14414.4</v>
      </c>
      <c r="I99" s="7">
        <f t="shared" si="3"/>
        <v>28828.799999999999</v>
      </c>
    </row>
    <row r="100" spans="1:9" s="1" customFormat="1" ht="110.25" customHeight="1" x14ac:dyDescent="0.25">
      <c r="A100" s="19">
        <v>83</v>
      </c>
      <c r="B100" s="24" t="s">
        <v>106</v>
      </c>
      <c r="C100" s="25" t="s">
        <v>105</v>
      </c>
      <c r="D100" s="26">
        <v>2</v>
      </c>
      <c r="E100" s="7">
        <v>13728</v>
      </c>
      <c r="F100" s="7">
        <v>14963.52</v>
      </c>
      <c r="G100" s="7">
        <v>14551.68</v>
      </c>
      <c r="H100" s="7">
        <f t="shared" si="2"/>
        <v>14414.4</v>
      </c>
      <c r="I100" s="7">
        <f t="shared" si="3"/>
        <v>28828.799999999999</v>
      </c>
    </row>
    <row r="101" spans="1:9" s="1" customFormat="1" ht="91.5" customHeight="1" x14ac:dyDescent="0.25">
      <c r="A101" s="19">
        <v>84</v>
      </c>
      <c r="B101" s="24" t="s">
        <v>107</v>
      </c>
      <c r="C101" s="25" t="s">
        <v>19</v>
      </c>
      <c r="D101" s="26">
        <v>2</v>
      </c>
      <c r="E101" s="7">
        <v>9152</v>
      </c>
      <c r="F101" s="7">
        <v>9975.68</v>
      </c>
      <c r="G101" s="7">
        <v>9701.1200000000008</v>
      </c>
      <c r="H101" s="7">
        <f t="shared" si="2"/>
        <v>9609.6</v>
      </c>
      <c r="I101" s="7">
        <f t="shared" si="3"/>
        <v>19219.2</v>
      </c>
    </row>
    <row r="102" spans="1:9" s="1" customFormat="1" ht="32.25" customHeight="1" x14ac:dyDescent="0.25">
      <c r="A102" s="19">
        <v>85</v>
      </c>
      <c r="B102" s="24" t="s">
        <v>108</v>
      </c>
      <c r="C102" s="25" t="s">
        <v>20</v>
      </c>
      <c r="D102" s="27">
        <v>1200</v>
      </c>
      <c r="E102" s="7">
        <v>806.4</v>
      </c>
      <c r="F102" s="7">
        <v>878.98</v>
      </c>
      <c r="G102" s="7">
        <v>854.78</v>
      </c>
      <c r="H102" s="7">
        <f t="shared" si="2"/>
        <v>846.71999999999991</v>
      </c>
      <c r="I102" s="7">
        <f t="shared" si="3"/>
        <v>1016063.9999999999</v>
      </c>
    </row>
    <row r="103" spans="1:9" s="1" customFormat="1" ht="78.75" customHeight="1" x14ac:dyDescent="0.25">
      <c r="A103" s="19">
        <v>86</v>
      </c>
      <c r="B103" s="24" t="s">
        <v>109</v>
      </c>
      <c r="C103" s="25" t="s">
        <v>20</v>
      </c>
      <c r="D103" s="26">
        <v>20</v>
      </c>
      <c r="E103" s="7">
        <v>342.1</v>
      </c>
      <c r="F103" s="7">
        <v>372.89</v>
      </c>
      <c r="G103" s="7">
        <v>362.63</v>
      </c>
      <c r="H103" s="7">
        <f t="shared" si="2"/>
        <v>359.20666666666665</v>
      </c>
      <c r="I103" s="7">
        <f t="shared" si="3"/>
        <v>7184.1333333333332</v>
      </c>
    </row>
    <row r="104" spans="1:9" s="1" customFormat="1" ht="77.25" customHeight="1" x14ac:dyDescent="0.25">
      <c r="A104" s="19">
        <v>87</v>
      </c>
      <c r="B104" s="24" t="s">
        <v>110</v>
      </c>
      <c r="C104" s="25" t="s">
        <v>40</v>
      </c>
      <c r="D104" s="26">
        <v>5</v>
      </c>
      <c r="E104" s="7">
        <v>8116.9</v>
      </c>
      <c r="F104" s="7">
        <v>8847.42</v>
      </c>
      <c r="G104" s="7">
        <v>8603.91</v>
      </c>
      <c r="H104" s="7">
        <f t="shared" si="2"/>
        <v>8522.7433333333338</v>
      </c>
      <c r="I104" s="7">
        <f t="shared" si="3"/>
        <v>42613.716666666667</v>
      </c>
    </row>
    <row r="105" spans="1:9" s="1" customFormat="1" ht="34.5" customHeight="1" x14ac:dyDescent="0.25">
      <c r="A105" s="20">
        <v>88</v>
      </c>
      <c r="B105" s="24" t="s">
        <v>111</v>
      </c>
      <c r="C105" s="25" t="s">
        <v>40</v>
      </c>
      <c r="D105" s="26">
        <v>2</v>
      </c>
      <c r="E105" s="7">
        <v>8116.9</v>
      </c>
      <c r="F105" s="7">
        <v>8847.42</v>
      </c>
      <c r="G105" s="7">
        <v>8603.92</v>
      </c>
      <c r="H105" s="7">
        <f t="shared" si="2"/>
        <v>8522.746666666666</v>
      </c>
      <c r="I105" s="7">
        <f t="shared" si="3"/>
        <v>17045.493333333332</v>
      </c>
    </row>
    <row r="106" spans="1:9" ht="122.25" customHeight="1" x14ac:dyDescent="0.25">
      <c r="A106" s="20">
        <v>89</v>
      </c>
      <c r="B106" s="24" t="s">
        <v>112</v>
      </c>
      <c r="C106" s="25" t="s">
        <v>40</v>
      </c>
      <c r="D106" s="26">
        <v>1</v>
      </c>
      <c r="E106" s="7">
        <v>8116.9</v>
      </c>
      <c r="F106" s="7">
        <v>8847.42</v>
      </c>
      <c r="G106" s="7">
        <v>8603.91</v>
      </c>
      <c r="H106" s="7">
        <f t="shared" si="2"/>
        <v>8522.7433333333338</v>
      </c>
      <c r="I106" s="7">
        <f t="shared" si="3"/>
        <v>8522.7433333333338</v>
      </c>
    </row>
    <row r="107" spans="1:9" ht="123.75" customHeight="1" x14ac:dyDescent="0.25">
      <c r="A107" s="20">
        <v>90</v>
      </c>
      <c r="B107" s="24" t="s">
        <v>113</v>
      </c>
      <c r="C107" s="25" t="s">
        <v>40</v>
      </c>
      <c r="D107" s="26">
        <v>2</v>
      </c>
      <c r="E107" s="7">
        <v>8116.9</v>
      </c>
      <c r="F107" s="7">
        <v>8847.42</v>
      </c>
      <c r="G107" s="7">
        <v>8603.92</v>
      </c>
      <c r="H107" s="7">
        <f t="shared" si="2"/>
        <v>8522.746666666666</v>
      </c>
      <c r="I107" s="7">
        <f t="shared" si="3"/>
        <v>17045.493333333332</v>
      </c>
    </row>
    <row r="108" spans="1:9" ht="120" x14ac:dyDescent="0.25">
      <c r="A108" s="20">
        <v>91</v>
      </c>
      <c r="B108" s="24" t="s">
        <v>114</v>
      </c>
      <c r="C108" s="25" t="s">
        <v>40</v>
      </c>
      <c r="D108" s="26">
        <v>1</v>
      </c>
      <c r="E108" s="7">
        <v>8116.9</v>
      </c>
      <c r="F108" s="7">
        <v>8847.42</v>
      </c>
      <c r="G108" s="7">
        <v>8603.91</v>
      </c>
      <c r="H108" s="7">
        <f t="shared" si="2"/>
        <v>8522.7433333333338</v>
      </c>
      <c r="I108" s="7">
        <f t="shared" si="3"/>
        <v>8522.7433333333338</v>
      </c>
    </row>
    <row r="109" spans="1:9" ht="105" x14ac:dyDescent="0.25">
      <c r="A109" s="20">
        <v>92</v>
      </c>
      <c r="B109" s="24" t="s">
        <v>115</v>
      </c>
      <c r="C109" s="25" t="s">
        <v>105</v>
      </c>
      <c r="D109" s="26">
        <v>1</v>
      </c>
      <c r="E109" s="7">
        <v>8116.9</v>
      </c>
      <c r="F109" s="7">
        <v>8847.42</v>
      </c>
      <c r="G109" s="7">
        <v>8603.91</v>
      </c>
      <c r="H109" s="7">
        <f t="shared" si="2"/>
        <v>8522.7433333333338</v>
      </c>
      <c r="I109" s="7">
        <f t="shared" si="3"/>
        <v>8522.7433333333338</v>
      </c>
    </row>
    <row r="110" spans="1:9" ht="105" x14ac:dyDescent="0.25">
      <c r="A110" s="20">
        <v>93</v>
      </c>
      <c r="B110" s="24" t="s">
        <v>116</v>
      </c>
      <c r="C110" s="25" t="s">
        <v>105</v>
      </c>
      <c r="D110" s="26">
        <v>1</v>
      </c>
      <c r="E110" s="7">
        <v>8116.9</v>
      </c>
      <c r="F110" s="7">
        <v>8847.42</v>
      </c>
      <c r="G110" s="7">
        <v>8603.91</v>
      </c>
      <c r="H110" s="7">
        <f t="shared" si="2"/>
        <v>8522.7433333333338</v>
      </c>
      <c r="I110" s="7">
        <f t="shared" si="3"/>
        <v>8522.7433333333338</v>
      </c>
    </row>
    <row r="111" spans="1:9" ht="105" x14ac:dyDescent="0.25">
      <c r="A111" s="20">
        <v>94</v>
      </c>
      <c r="B111" s="24" t="s">
        <v>117</v>
      </c>
      <c r="C111" s="25" t="s">
        <v>105</v>
      </c>
      <c r="D111" s="26">
        <v>1</v>
      </c>
      <c r="E111" s="7">
        <v>8116.9</v>
      </c>
      <c r="F111" s="7">
        <v>8847.42</v>
      </c>
      <c r="G111" s="7">
        <v>8603.91</v>
      </c>
      <c r="H111" s="7">
        <f t="shared" si="2"/>
        <v>8522.7433333333338</v>
      </c>
      <c r="I111" s="7">
        <f t="shared" si="3"/>
        <v>8522.7433333333338</v>
      </c>
    </row>
    <row r="112" spans="1:9" ht="30" x14ac:dyDescent="0.25">
      <c r="A112" s="20">
        <v>95</v>
      </c>
      <c r="B112" s="24" t="s">
        <v>118</v>
      </c>
      <c r="C112" s="25" t="s">
        <v>20</v>
      </c>
      <c r="D112" s="26">
        <v>200</v>
      </c>
      <c r="E112" s="7">
        <v>31.9</v>
      </c>
      <c r="F112" s="7">
        <v>34.770000000000003</v>
      </c>
      <c r="G112" s="7">
        <v>33.81</v>
      </c>
      <c r="H112" s="7">
        <f t="shared" si="2"/>
        <v>33.493333333333332</v>
      </c>
      <c r="I112" s="7">
        <f t="shared" si="3"/>
        <v>6698.6666666666661</v>
      </c>
    </row>
    <row r="113" spans="1:9" ht="60" x14ac:dyDescent="0.25">
      <c r="A113" s="20">
        <v>96</v>
      </c>
      <c r="B113" s="24" t="s">
        <v>119</v>
      </c>
      <c r="C113" s="25" t="s">
        <v>21</v>
      </c>
      <c r="D113" s="26">
        <v>2</v>
      </c>
      <c r="E113" s="7">
        <v>2745.6</v>
      </c>
      <c r="F113" s="7">
        <v>2992.71</v>
      </c>
      <c r="G113" s="7">
        <v>2910.34</v>
      </c>
      <c r="H113" s="7">
        <f t="shared" si="2"/>
        <v>2882.8833333333332</v>
      </c>
      <c r="I113" s="7">
        <f t="shared" si="3"/>
        <v>5765.7666666666664</v>
      </c>
    </row>
    <row r="114" spans="1:9" ht="30" x14ac:dyDescent="0.25">
      <c r="A114" s="20">
        <v>97</v>
      </c>
      <c r="B114" s="24" t="s">
        <v>120</v>
      </c>
      <c r="C114" s="25" t="s">
        <v>105</v>
      </c>
      <c r="D114" s="26">
        <v>20</v>
      </c>
      <c r="E114" s="7">
        <v>108.9</v>
      </c>
      <c r="F114" s="7">
        <v>118.2</v>
      </c>
      <c r="G114" s="7">
        <v>115.43</v>
      </c>
      <c r="H114" s="7">
        <f t="shared" si="2"/>
        <v>114.17666666666668</v>
      </c>
      <c r="I114" s="7">
        <f t="shared" si="3"/>
        <v>2283.5333333333338</v>
      </c>
    </row>
    <row r="115" spans="1:9" ht="60" x14ac:dyDescent="0.25">
      <c r="A115" s="20">
        <v>98</v>
      </c>
      <c r="B115" s="24" t="s">
        <v>121</v>
      </c>
      <c r="C115" s="25" t="s">
        <v>20</v>
      </c>
      <c r="D115" s="26">
        <v>200</v>
      </c>
      <c r="E115" s="7">
        <v>3.4</v>
      </c>
      <c r="F115" s="7">
        <v>3.71</v>
      </c>
      <c r="G115" s="7">
        <v>3.6</v>
      </c>
      <c r="H115" s="7">
        <f t="shared" si="2"/>
        <v>3.57</v>
      </c>
      <c r="I115" s="7">
        <f t="shared" si="3"/>
        <v>714</v>
      </c>
    </row>
    <row r="116" spans="1:9" ht="120" x14ac:dyDescent="0.25">
      <c r="A116" s="20">
        <v>99</v>
      </c>
      <c r="B116" s="24" t="s">
        <v>122</v>
      </c>
      <c r="C116" s="25" t="s">
        <v>40</v>
      </c>
      <c r="D116" s="26">
        <v>1</v>
      </c>
      <c r="E116" s="7">
        <v>8116.9</v>
      </c>
      <c r="F116" s="7">
        <v>8847.42</v>
      </c>
      <c r="G116" s="7">
        <v>8603.91</v>
      </c>
      <c r="H116" s="7">
        <f t="shared" si="2"/>
        <v>8522.7433333333338</v>
      </c>
      <c r="I116" s="7">
        <f t="shared" si="3"/>
        <v>8522.7433333333338</v>
      </c>
    </row>
    <row r="117" spans="1:9" ht="135" x14ac:dyDescent="0.25">
      <c r="A117" s="20">
        <v>100</v>
      </c>
      <c r="B117" s="24" t="s">
        <v>123</v>
      </c>
      <c r="C117" s="25" t="s">
        <v>40</v>
      </c>
      <c r="D117" s="26">
        <v>1</v>
      </c>
      <c r="E117" s="7">
        <v>8116.9</v>
      </c>
      <c r="F117" s="7">
        <v>8847.42</v>
      </c>
      <c r="G117" s="7">
        <v>8603.91</v>
      </c>
      <c r="H117" s="7">
        <f t="shared" si="2"/>
        <v>8522.7433333333338</v>
      </c>
      <c r="I117" s="7">
        <f t="shared" si="3"/>
        <v>8522.7433333333338</v>
      </c>
    </row>
    <row r="118" spans="1:9" ht="135" x14ac:dyDescent="0.25">
      <c r="A118" s="20">
        <v>101</v>
      </c>
      <c r="B118" s="24" t="s">
        <v>124</v>
      </c>
      <c r="C118" s="25" t="s">
        <v>40</v>
      </c>
      <c r="D118" s="26">
        <v>1</v>
      </c>
      <c r="E118" s="7">
        <v>8116.9</v>
      </c>
      <c r="F118" s="7">
        <v>8847.42</v>
      </c>
      <c r="G118" s="7">
        <v>8603.91</v>
      </c>
      <c r="H118" s="7">
        <f t="shared" si="2"/>
        <v>8522.7433333333338</v>
      </c>
      <c r="I118" s="7">
        <f t="shared" si="3"/>
        <v>8522.7433333333338</v>
      </c>
    </row>
    <row r="119" spans="1:9" ht="135" x14ac:dyDescent="0.25">
      <c r="A119" s="20">
        <v>102</v>
      </c>
      <c r="B119" s="24" t="s">
        <v>125</v>
      </c>
      <c r="C119" s="25" t="s">
        <v>105</v>
      </c>
      <c r="D119" s="26">
        <v>1</v>
      </c>
      <c r="E119" s="7">
        <v>8116.9</v>
      </c>
      <c r="F119" s="7">
        <v>8847.42</v>
      </c>
      <c r="G119" s="7">
        <v>8603.91</v>
      </c>
      <c r="H119" s="7">
        <f t="shared" si="2"/>
        <v>8522.7433333333338</v>
      </c>
      <c r="I119" s="7">
        <f t="shared" si="3"/>
        <v>8522.7433333333338</v>
      </c>
    </row>
    <row r="120" spans="1:9" ht="135" x14ac:dyDescent="0.25">
      <c r="A120" s="20">
        <v>103</v>
      </c>
      <c r="B120" s="24" t="s">
        <v>126</v>
      </c>
      <c r="C120" s="25" t="s">
        <v>105</v>
      </c>
      <c r="D120" s="26">
        <v>1</v>
      </c>
      <c r="E120" s="7">
        <v>8116.9</v>
      </c>
      <c r="F120" s="7">
        <v>8847.42</v>
      </c>
      <c r="G120" s="7">
        <v>8603.91</v>
      </c>
      <c r="H120" s="7">
        <f t="shared" si="2"/>
        <v>8522.7433333333338</v>
      </c>
      <c r="I120" s="7">
        <f t="shared" si="3"/>
        <v>8522.7433333333338</v>
      </c>
    </row>
    <row r="121" spans="1:9" ht="60" x14ac:dyDescent="0.25">
      <c r="A121" s="20">
        <v>104</v>
      </c>
      <c r="B121" s="24" t="s">
        <v>127</v>
      </c>
      <c r="C121" s="25" t="s">
        <v>40</v>
      </c>
      <c r="D121" s="26">
        <v>1</v>
      </c>
      <c r="E121" s="7">
        <v>1691.8</v>
      </c>
      <c r="F121" s="7">
        <v>1844.06</v>
      </c>
      <c r="G121" s="7">
        <v>1793.31</v>
      </c>
      <c r="H121" s="7">
        <f t="shared" si="2"/>
        <v>1776.39</v>
      </c>
      <c r="I121" s="7">
        <f t="shared" si="3"/>
        <v>1776.39</v>
      </c>
    </row>
    <row r="122" spans="1:9" ht="74.25" customHeight="1" x14ac:dyDescent="0.25">
      <c r="A122" s="20">
        <v>105</v>
      </c>
      <c r="B122" s="24" t="s">
        <v>133</v>
      </c>
      <c r="C122" s="25" t="s">
        <v>19</v>
      </c>
      <c r="D122" s="26">
        <v>1</v>
      </c>
      <c r="E122" s="7">
        <v>6415.2</v>
      </c>
      <c r="F122" s="7">
        <v>6992.57</v>
      </c>
      <c r="G122" s="7">
        <v>6800.11</v>
      </c>
      <c r="H122" s="7">
        <f t="shared" si="2"/>
        <v>6735.96</v>
      </c>
      <c r="I122" s="7">
        <f t="shared" si="3"/>
        <v>6735.96</v>
      </c>
    </row>
    <row r="123" spans="1:9" ht="18.75" customHeight="1" x14ac:dyDescent="0.25">
      <c r="A123" s="20">
        <v>106</v>
      </c>
      <c r="B123" s="24" t="s">
        <v>128</v>
      </c>
      <c r="C123" s="25" t="s">
        <v>20</v>
      </c>
      <c r="D123" s="26">
        <v>3</v>
      </c>
      <c r="E123" s="7">
        <v>1002</v>
      </c>
      <c r="F123" s="7">
        <v>1092.18</v>
      </c>
      <c r="G123" s="7">
        <v>1062.1199999999999</v>
      </c>
      <c r="H123" s="7">
        <f t="shared" si="2"/>
        <v>1052.1000000000001</v>
      </c>
      <c r="I123" s="7">
        <f t="shared" si="3"/>
        <v>3156.3</v>
      </c>
    </row>
    <row r="124" spans="1:9" ht="60" x14ac:dyDescent="0.25">
      <c r="A124" s="20">
        <v>107</v>
      </c>
      <c r="B124" s="24" t="s">
        <v>129</v>
      </c>
      <c r="C124" s="25" t="s">
        <v>40</v>
      </c>
      <c r="D124" s="26">
        <v>4</v>
      </c>
      <c r="E124" s="7">
        <v>403.7</v>
      </c>
      <c r="F124" s="7">
        <v>440.03</v>
      </c>
      <c r="G124" s="7">
        <v>427.92</v>
      </c>
      <c r="H124" s="7">
        <f t="shared" si="2"/>
        <v>423.88333333333338</v>
      </c>
      <c r="I124" s="7">
        <f t="shared" si="3"/>
        <v>1695.5333333333335</v>
      </c>
    </row>
    <row r="125" spans="1:9" ht="60" x14ac:dyDescent="0.25">
      <c r="A125" s="20">
        <v>108</v>
      </c>
      <c r="B125" s="24" t="s">
        <v>130</v>
      </c>
      <c r="C125" s="25" t="s">
        <v>20</v>
      </c>
      <c r="D125" s="26">
        <v>250</v>
      </c>
      <c r="E125" s="7">
        <v>22</v>
      </c>
      <c r="F125" s="7">
        <v>23.98</v>
      </c>
      <c r="G125" s="7">
        <v>23.32</v>
      </c>
      <c r="H125" s="7">
        <f t="shared" si="2"/>
        <v>23.100000000000005</v>
      </c>
      <c r="I125" s="7">
        <f t="shared" si="3"/>
        <v>5775.0000000000009</v>
      </c>
    </row>
    <row r="126" spans="1:9" x14ac:dyDescent="0.25">
      <c r="I126" s="28">
        <f>SUM(I18:I125)</f>
        <v>4614982.3533333307</v>
      </c>
    </row>
  </sheetData>
  <mergeCells count="18">
    <mergeCell ref="H1:I1"/>
    <mergeCell ref="A2:I2"/>
    <mergeCell ref="A8:I8"/>
    <mergeCell ref="A12:I12"/>
    <mergeCell ref="A13:I13"/>
    <mergeCell ref="D5:I5"/>
    <mergeCell ref="A9:I9"/>
    <mergeCell ref="A10:I10"/>
    <mergeCell ref="D4:I4"/>
    <mergeCell ref="A4:C4"/>
    <mergeCell ref="A5:C5"/>
    <mergeCell ref="A6:C6"/>
    <mergeCell ref="A15:I15"/>
    <mergeCell ref="D6:I6"/>
    <mergeCell ref="A16:I16"/>
    <mergeCell ref="A7:I7"/>
    <mergeCell ref="A11:I11"/>
    <mergeCell ref="A14:I14"/>
  </mergeCells>
  <pageMargins left="0.7" right="0.7" top="0.75" bottom="0.75" header="0.3" footer="0.3"/>
  <pageSetup paperSize="9" scale="65" fitToHeight="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RePack by Diakov</cp:lastModifiedBy>
  <cp:lastPrinted>2024-11-22T09:59:01Z</cp:lastPrinted>
  <dcterms:created xsi:type="dcterms:W3CDTF">2014-11-19T08:38:45Z</dcterms:created>
  <dcterms:modified xsi:type="dcterms:W3CDTF">2025-02-28T05:44:24Z</dcterms:modified>
</cp:coreProperties>
</file>