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795" windowWidth="24240" windowHeight="132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74" i="1" l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31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30" i="1"/>
  <c r="K30" i="1" l="1"/>
</calcChain>
</file>

<file path=xl/sharedStrings.xml><?xml version="1.0" encoding="utf-8"?>
<sst xmlns="http://schemas.openxmlformats.org/spreadsheetml/2006/main" count="118" uniqueCount="76">
  <si>
    <t>Главный врач</t>
  </si>
  <si>
    <t>Частного учреждения здравоохраненя</t>
  </si>
  <si>
    <t>"Клиническая больница "РЖД-Медицина"</t>
  </si>
  <si>
    <t>города Нижний Новгород"</t>
  </si>
  <si>
    <t>«Согласовано»
                                                                 Главный врач                                                                                               ЧУЗ «КБ «РЖД-Медицина" г. Нижний Новгород»
_____________________________/Н.В.Родин</t>
  </si>
  <si>
    <t xml:space="preserve">                                                                      </t>
  </si>
  <si>
    <t xml:space="preserve">Наименование </t>
  </si>
  <si>
    <t>Ед.изм.</t>
  </si>
  <si>
    <t xml:space="preserve"> Кол-во (объем) закупаемого товара </t>
  </si>
  <si>
    <t>Кол-во источников ценовой информации</t>
  </si>
  <si>
    <t>Цены поставщиков (исполнителей, подрядчиков) за единицу товара (работы, услуги), рублей</t>
  </si>
  <si>
    <t>Однородность совокупности значений выявленных цен, используемых в расчете НМЦК</t>
  </si>
  <si>
    <t>НМЦК, определяемая методом сопоставимых рыночных цен (анализа рынка)</t>
  </si>
  <si>
    <t xml:space="preserve">Коммерческое предложение №1 </t>
  </si>
  <si>
    <t>Коммерческое предложение №2</t>
  </si>
  <si>
    <t>Коммерческое предложение №3</t>
  </si>
  <si>
    <r>
      <t>Средняя арифметическая                цена за единицу  &lt;</t>
    </r>
    <r>
      <rPr>
        <b/>
        <i/>
        <sz val="9"/>
        <color rgb="FF000000"/>
        <rFont val="Times New Roman"/>
        <family val="1"/>
        <charset val="204"/>
      </rPr>
      <t>ц</t>
    </r>
    <r>
      <rPr>
        <b/>
        <sz val="9"/>
        <color rgb="FF000000"/>
        <rFont val="Times New Roman"/>
        <family val="1"/>
        <charset val="204"/>
      </rPr>
      <t xml:space="preserve">&gt; </t>
    </r>
  </si>
  <si>
    <t>*</t>
  </si>
  <si>
    <t>Основания для расчета:</t>
  </si>
  <si>
    <t>Положения о закупке товаров, работ и услуг для нужд ЧУЗ ОАО «РЖД», утвержденный приказом Центральной дирекции здравоохранения ОАО «РЖД»</t>
  </si>
  <si>
    <t xml:space="preserve">(с изм. от 28.04.2021г. №ЦДЗ48) </t>
  </si>
  <si>
    <t xml:space="preserve">Методические рекомендации по определению начальных (максимальных) цен договоров </t>
  </si>
  <si>
    <t>при проведении закупок товаров, работ, услуг для нужд негосударственных (частных) учреждений здравоохранения ОАО "РЖД",</t>
  </si>
  <si>
    <t xml:space="preserve">утвержденные приказом Центральной дирекции здравоохранения от 06.12.2019 г. ЦДЗ №-281 </t>
  </si>
  <si>
    <t xml:space="preserve">Начальная (максимальная) сумма единиц товара составляет: </t>
  </si>
  <si>
    <t>№</t>
  </si>
  <si>
    <t xml:space="preserve">                                «Согласовано»                                             Директор                                                                                                    ЧУЗ «КБ «РЖД-Медицина» г. Нижний Новгород»
___________________________/А.В. Дворчик</t>
  </si>
  <si>
    <t xml:space="preserve">  для проведения имплантации в первом квартале 2025 года                                                                                                ЧУЗ «КБ «РЖД-Медицина» г. Нижний Новгород»</t>
  </si>
  <si>
    <t>Колапол КП (10 губок) гемостатический 20*8*7 мм</t>
  </si>
  <si>
    <t>Костный материал в гранулах BIO-OSS 0,25 г. , размер гранул 0,25-1 ММ</t>
  </si>
  <si>
    <t>Костный материал в гранулах BIO-OSS 1,0 г, размер гранул 0,25-1 мм</t>
  </si>
  <si>
    <t>Костный материал в гранулах Био-Осс, 0,5 г, Geistlich, Размер гранул 1-2 мм</t>
  </si>
  <si>
    <t>Биопласт-Дент крошка 0,5</t>
  </si>
  <si>
    <t>Биопласт-Дент крошка 1,0</t>
  </si>
  <si>
    <t>Биопласт-Дент мембрана 1,5х1,5</t>
  </si>
  <si>
    <t>Биопласт-Дент мембрана 1,5х2,5</t>
  </si>
  <si>
    <t>Биопласт-Дент мембрана 2,5х2,5</t>
  </si>
  <si>
    <t>Биопласт-Дент мембрана 3,0х4,0</t>
  </si>
  <si>
    <t>Ирригационная система к NSK</t>
  </si>
  <si>
    <t>Лезвия Swann-Morton №15C (высокоуглеродистая сталь), 100 шт./уп</t>
  </si>
  <si>
    <t>Мембрана для костной пластики Био-гайд двухслойная, Geistlich,  13x25 мм</t>
  </si>
  <si>
    <t>Мембрана для костной пластики Био-гайд резорбируемая, Geistlich,  30x40 мм</t>
  </si>
  <si>
    <t>Мембрана для костной пластики Био-гайд резорбируемая, Geistlich,  25x25 мм</t>
  </si>
  <si>
    <t>Н162SL.314.014 Фреза твердосплавная, конусная</t>
  </si>
  <si>
    <t>КОНМЕТ Винт 1.5</t>
  </si>
  <si>
    <t>Пин S&amp;B в упаковке 6 шт.</t>
  </si>
  <si>
    <t>Скребок стомат. Micross костный прямой с внутр. контейнером безконтактный №1  (МЕТА, Италия)</t>
  </si>
  <si>
    <t>Клей медицинский "Сульфакрилат" Шприц BD стерильный 1 мл</t>
  </si>
  <si>
    <t>ПрефГель</t>
  </si>
  <si>
    <t>Парасорб DK 1010 конус d-1.2cм h-1.6см, уп/10шт</t>
  </si>
  <si>
    <t>CS-IO375 МИС Слепочный трансфер для открытой ложки, стан. платформа коническое соединение</t>
  </si>
  <si>
    <t>CS-IC481 Слепочный трансфер для закрытой ложки, длиной 11мм, коническое соединение, стан. платформа</t>
  </si>
  <si>
    <t>CS-RSM10 Аналог имплантата МИС, коническое соединение стандартная платформа</t>
  </si>
  <si>
    <t>CS-MAC10 Прямой стандартный абатмент</t>
  </si>
  <si>
    <t>CS-A0010 Эстетический прямой абатмент с ш.1мм, конич.соединение</t>
  </si>
  <si>
    <t>CS-CPK62 Трансгингивальный абатмент 2мм</t>
  </si>
  <si>
    <t>CS-TB015 Титановое основание c антиротацион.компонентом, конич.соединение, стандартная платформа</t>
  </si>
  <si>
    <t>CS-SP102 Сканируемый абатмент для CAD/CAM, коническое соединение, стандартная платформа</t>
  </si>
  <si>
    <t>MD-S0220 Ортопедический винт</t>
  </si>
  <si>
    <t>MU-RSM48 Аналог многокомпонентного абатмента</t>
  </si>
  <si>
    <t>MU-IO480 Слепочный трансфер о/л для многокомпонентного абатмента</t>
  </si>
  <si>
    <t>CM-S2480 Титановый многокомпонентный стандартный абатмент высотой 2 мм</t>
  </si>
  <si>
    <t>CM-SO171 Абатмент титановый многокомпонентный стандартный, угловой 17, высотой 1 мм</t>
  </si>
  <si>
    <t>Цилиндр д/абатмента многокомпонент. пластиковый выжигаемый дл. 10мм №1 MU-CP048 (МИС Имплантс Технолоджис ЛТД, Израиль), упак</t>
  </si>
  <si>
    <t>MU-ТО480 Временный титановый цилиндр для многокомпонентного абатмента</t>
  </si>
  <si>
    <t>MU-CC480 Титановое основание многокомпонентного абатмента CAD\CAM</t>
  </si>
  <si>
    <t>MU-S0220 Ортопедический винт для многокомпонентного абатмента</t>
  </si>
  <si>
    <t>MT-RDL30 Отвертка ручная шестигранная длинная</t>
  </si>
  <si>
    <t>MT-RDS30 Короткая шестигранная отвертка 1,27мм</t>
  </si>
  <si>
    <t>MT-RIO40 Динамометрический ключ</t>
  </si>
  <si>
    <t>MK-0022 Набор для фиксации коронок на имплантатах</t>
  </si>
  <si>
    <t>Ультрасорб мононить полигликапроновая 45 см 4/0(5/0) с кол-реж.иглой,20 мм, 1/2 25 шт/уп</t>
  </si>
  <si>
    <r>
      <rPr>
        <sz val="8"/>
        <rFont val="Arial"/>
        <family val="2"/>
      </rPr>
      <t>упак</t>
    </r>
  </si>
  <si>
    <r>
      <rPr>
        <sz val="8"/>
        <rFont val="Arial"/>
        <family val="2"/>
      </rPr>
      <t>шт</t>
    </r>
  </si>
  <si>
    <r>
      <t>Номер закупки:25080103164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Метод сопоставимых рыночных цен (анализа рынка) - с использованием  коммерческих предложений </t>
    </r>
  </si>
  <si>
    <t>Обоснование начальной (максимальной) цены договора на поставку расходных  хирургических материалов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</si>
</sst>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Calibri"/>
      <family val="2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i/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33333"/>
      </left>
      <right/>
      <top style="thin">
        <color rgb="FF333333"/>
      </top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3" fillId="2" borderId="0" xfId="0" applyNumberFormat="1" applyFont="1" applyFill="1"/>
    <xf numFmtId="0" fontId="3" fillId="2" borderId="0" xfId="0" applyNumberFormat="1" applyFont="1" applyFill="1" applyAlignment="1">
      <alignment horizontal="center"/>
    </xf>
    <xf numFmtId="0" fontId="4" fillId="2" borderId="0" xfId="0" applyNumberFormat="1" applyFont="1" applyFill="1" applyAlignment="1">
      <alignment horizontal="center"/>
    </xf>
    <xf numFmtId="0" fontId="4" fillId="2" borderId="0" xfId="0" applyNumberFormat="1" applyFont="1" applyFill="1"/>
    <xf numFmtId="0" fontId="4" fillId="2" borderId="0" xfId="0" applyNumberFormat="1" applyFont="1" applyFill="1" applyAlignment="1">
      <alignment horizontal="right"/>
    </xf>
    <xf numFmtId="0" fontId="5" fillId="2" borderId="0" xfId="0" applyNumberFormat="1" applyFont="1" applyFill="1"/>
    <xf numFmtId="0" fontId="7" fillId="2" borderId="0" xfId="0" applyNumberFormat="1" applyFont="1" applyFill="1" applyAlignment="1">
      <alignment horizontal="right" vertical="center" wrapText="1"/>
    </xf>
    <xf numFmtId="0" fontId="6" fillId="2" borderId="0" xfId="0" applyNumberFormat="1" applyFont="1" applyFill="1" applyAlignment="1">
      <alignment horizontal="center" vertical="center" wrapText="1"/>
    </xf>
    <xf numFmtId="0" fontId="9" fillId="2" borderId="0" xfId="0" applyNumberFormat="1" applyFont="1" applyFill="1" applyAlignment="1">
      <alignment horizontal="left" vertical="center"/>
    </xf>
    <xf numFmtId="0" fontId="11" fillId="2" borderId="0" xfId="0" applyNumberFormat="1" applyFont="1" applyFill="1" applyAlignment="1">
      <alignment horizontal="center" vertical="center"/>
    </xf>
    <xf numFmtId="0" fontId="9" fillId="2" borderId="0" xfId="0" applyNumberFormat="1" applyFont="1" applyFill="1" applyAlignment="1">
      <alignment horizontal="center"/>
    </xf>
    <xf numFmtId="2" fontId="13" fillId="2" borderId="8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textRotation="90" wrapText="1"/>
    </xf>
    <xf numFmtId="0" fontId="13" fillId="2" borderId="8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3" fontId="16" fillId="2" borderId="3" xfId="0" applyNumberFormat="1" applyFont="1" applyFill="1" applyBorder="1" applyAlignment="1">
      <alignment horizontal="center" vertical="center" wrapText="1"/>
    </xf>
    <xf numFmtId="0" fontId="15" fillId="2" borderId="9" xfId="0" applyNumberFormat="1" applyFont="1" applyFill="1" applyBorder="1" applyAlignment="1">
      <alignment horizontal="center" vertical="center" wrapText="1"/>
    </xf>
    <xf numFmtId="4" fontId="16" fillId="2" borderId="3" xfId="0" applyNumberFormat="1" applyFont="1" applyFill="1" applyBorder="1" applyAlignment="1">
      <alignment horizontal="center" vertical="center" wrapText="1"/>
    </xf>
    <xf numFmtId="4" fontId="15" fillId="2" borderId="3" xfId="0" applyNumberFormat="1" applyFont="1" applyFill="1" applyBorder="1" applyAlignment="1">
      <alignment horizontal="center" vertical="center" wrapText="1"/>
    </xf>
    <xf numFmtId="4" fontId="15" fillId="2" borderId="10" xfId="0" applyNumberFormat="1" applyFont="1" applyFill="1" applyBorder="1" applyAlignment="1">
      <alignment horizontal="center" vertical="center" wrapText="1"/>
    </xf>
    <xf numFmtId="0" fontId="12" fillId="2" borderId="0" xfId="0" applyNumberFormat="1" applyFont="1" applyFill="1" applyAlignment="1">
      <alignment vertical="center" wrapText="1"/>
    </xf>
    <xf numFmtId="4" fontId="3" fillId="2" borderId="0" xfId="0" applyNumberFormat="1" applyFont="1" applyFill="1"/>
    <xf numFmtId="0" fontId="3" fillId="2" borderId="11" xfId="0" applyNumberFormat="1" applyFont="1" applyFill="1" applyBorder="1" applyAlignment="1">
      <alignment horizontal="center"/>
    </xf>
    <xf numFmtId="0" fontId="17" fillId="2" borderId="12" xfId="0" applyNumberFormat="1" applyFont="1" applyFill="1" applyBorder="1" applyAlignment="1">
      <alignment vertical="center"/>
    </xf>
    <xf numFmtId="0" fontId="3" fillId="2" borderId="12" xfId="0" applyNumberFormat="1" applyFont="1" applyFill="1" applyBorder="1"/>
    <xf numFmtId="0" fontId="3" fillId="2" borderId="12" xfId="0" applyNumberFormat="1" applyFont="1" applyFill="1" applyBorder="1" applyAlignment="1">
      <alignment horizontal="center"/>
    </xf>
    <xf numFmtId="0" fontId="3" fillId="2" borderId="2" xfId="0" applyNumberFormat="1" applyFont="1" applyFill="1" applyBorder="1"/>
    <xf numFmtId="0" fontId="3" fillId="2" borderId="13" xfId="0" applyNumberFormat="1" applyFont="1" applyFill="1" applyBorder="1"/>
    <xf numFmtId="0" fontId="18" fillId="2" borderId="0" xfId="0" applyNumberFormat="1" applyFont="1" applyFill="1" applyAlignment="1">
      <alignment vertical="center"/>
    </xf>
    <xf numFmtId="0" fontId="15" fillId="2" borderId="0" xfId="0" applyNumberFormat="1" applyFont="1" applyFill="1" applyAlignment="1">
      <alignment vertical="center"/>
    </xf>
    <xf numFmtId="0" fontId="3" fillId="2" borderId="14" xfId="0" applyNumberFormat="1" applyFont="1" applyFill="1" applyBorder="1"/>
    <xf numFmtId="0" fontId="3" fillId="2" borderId="0" xfId="0" applyNumberFormat="1" applyFont="1" applyFill="1" applyAlignment="1">
      <alignment horizontal="justify" vertical="center"/>
    </xf>
    <xf numFmtId="0" fontId="18" fillId="2" borderId="0" xfId="0" applyNumberFormat="1" applyFont="1" applyFill="1"/>
    <xf numFmtId="0" fontId="3" fillId="2" borderId="15" xfId="0" applyNumberFormat="1" applyFont="1" applyFill="1" applyBorder="1"/>
    <xf numFmtId="0" fontId="3" fillId="2" borderId="16" xfId="0" applyNumberFormat="1" applyFont="1" applyFill="1" applyBorder="1"/>
    <xf numFmtId="0" fontId="3" fillId="2" borderId="16" xfId="0" applyNumberFormat="1" applyFont="1" applyFill="1" applyBorder="1" applyAlignment="1">
      <alignment horizontal="center"/>
    </xf>
    <xf numFmtId="0" fontId="3" fillId="2" borderId="17" xfId="0" applyNumberFormat="1" applyFont="1" applyFill="1" applyBorder="1"/>
    <xf numFmtId="0" fontId="2" fillId="2" borderId="0" xfId="0" applyNumberFormat="1" applyFont="1" applyFill="1"/>
    <xf numFmtId="0" fontId="1" fillId="2" borderId="0" xfId="0" applyNumberFormat="1" applyFont="1" applyFill="1"/>
    <xf numFmtId="0" fontId="1" fillId="2" borderId="0" xfId="0" applyNumberFormat="1" applyFont="1" applyFill="1" applyAlignment="1">
      <alignment horizontal="center"/>
    </xf>
    <xf numFmtId="0" fontId="12" fillId="2" borderId="15" xfId="0" applyNumberFormat="1" applyFont="1" applyFill="1" applyBorder="1" applyAlignment="1">
      <alignment horizontal="center" vertical="center"/>
    </xf>
    <xf numFmtId="0" fontId="20" fillId="2" borderId="3" xfId="0" applyNumberFormat="1" applyFont="1" applyFill="1" applyBorder="1" applyAlignment="1">
      <alignment wrapText="1"/>
    </xf>
    <xf numFmtId="0" fontId="20" fillId="2" borderId="3" xfId="0" applyNumberFormat="1" applyFont="1" applyFill="1" applyBorder="1" applyAlignment="1">
      <alignment vertical="center" wrapText="1"/>
    </xf>
    <xf numFmtId="0" fontId="21" fillId="0" borderId="19" xfId="0" applyFont="1" applyFill="1" applyBorder="1" applyAlignment="1">
      <alignment horizontal="left" vertical="top" wrapText="1"/>
    </xf>
    <xf numFmtId="0" fontId="22" fillId="0" borderId="19" xfId="0" applyFont="1" applyFill="1" applyBorder="1" applyAlignment="1">
      <alignment horizontal="left" vertical="top" wrapText="1"/>
    </xf>
    <xf numFmtId="0" fontId="22" fillId="0" borderId="20" xfId="0" applyFont="1" applyFill="1" applyBorder="1" applyAlignment="1">
      <alignment horizontal="center" vertical="top" wrapText="1"/>
    </xf>
    <xf numFmtId="0" fontId="22" fillId="0" borderId="21" xfId="0" applyFont="1" applyFill="1" applyBorder="1" applyAlignment="1">
      <alignment horizontal="center" vertical="top" wrapText="1"/>
    </xf>
    <xf numFmtId="4" fontId="15" fillId="2" borderId="6" xfId="0" applyNumberFormat="1" applyFont="1" applyFill="1" applyBorder="1" applyAlignment="1">
      <alignment horizontal="center" vertical="center" wrapText="1"/>
    </xf>
    <xf numFmtId="4" fontId="15" fillId="2" borderId="18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Alignment="1">
      <alignment horizontal="right"/>
    </xf>
    <xf numFmtId="0" fontId="4" fillId="2" borderId="0" xfId="0" applyNumberFormat="1" applyFont="1" applyFill="1" applyAlignment="1">
      <alignment horizontal="right" wrapText="1"/>
    </xf>
    <xf numFmtId="0" fontId="6" fillId="2" borderId="0" xfId="0" applyNumberFormat="1" applyFont="1" applyFill="1" applyAlignment="1">
      <alignment horizontal="center" vertical="center" wrapText="1"/>
    </xf>
    <xf numFmtId="0" fontId="12" fillId="2" borderId="10" xfId="0" applyNumberFormat="1" applyFont="1" applyFill="1" applyBorder="1" applyAlignment="1">
      <alignment horizontal="right" vertical="center"/>
    </xf>
    <xf numFmtId="0" fontId="12" fillId="2" borderId="16" xfId="0" applyNumberFormat="1" applyFont="1" applyFill="1" applyBorder="1" applyAlignment="1">
      <alignment horizontal="right" vertical="center"/>
    </xf>
    <xf numFmtId="0" fontId="13" fillId="2" borderId="18" xfId="0" applyNumberFormat="1" applyFont="1" applyFill="1" applyBorder="1" applyAlignment="1">
      <alignment horizontal="center" vertical="center" wrapText="1"/>
    </xf>
    <xf numFmtId="0" fontId="1" fillId="2" borderId="18" xfId="0" applyNumberFormat="1" applyFont="1" applyFill="1" applyBorder="1"/>
    <xf numFmtId="0" fontId="8" fillId="2" borderId="0" xfId="0" applyNumberFormat="1" applyFont="1" applyFill="1" applyAlignment="1">
      <alignment horizontal="center" vertical="center" wrapText="1"/>
    </xf>
    <xf numFmtId="0" fontId="10" fillId="2" borderId="0" xfId="0" applyNumberFormat="1" applyFont="1" applyFill="1" applyAlignment="1">
      <alignment horizontal="left" vertical="center" wrapText="1"/>
    </xf>
    <xf numFmtId="0" fontId="12" fillId="2" borderId="1" xfId="0" applyNumberFormat="1" applyFont="1" applyFill="1" applyBorder="1" applyAlignment="1">
      <alignment horizontal="center" vertical="center"/>
    </xf>
    <xf numFmtId="0" fontId="12" fillId="2" borderId="6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2" borderId="6" xfId="0" applyNumberFormat="1" applyFont="1" applyFill="1" applyBorder="1" applyAlignment="1">
      <alignment horizontal="center" vertical="center" wrapText="1"/>
    </xf>
    <xf numFmtId="0" fontId="13" fillId="2" borderId="2" xfId="0" applyNumberFormat="1" applyFont="1" applyFill="1" applyBorder="1" applyAlignment="1">
      <alignment horizontal="center" vertical="center" wrapText="1"/>
    </xf>
    <xf numFmtId="0" fontId="13" fillId="2" borderId="7" xfId="0" applyNumberFormat="1" applyFont="1" applyFill="1" applyBorder="1" applyAlignment="1">
      <alignment horizontal="center" vertical="center" wrapText="1"/>
    </xf>
    <xf numFmtId="0" fontId="13" fillId="2" borderId="3" xfId="0" applyNumberFormat="1" applyFont="1" applyFill="1" applyBorder="1" applyAlignment="1">
      <alignment horizontal="center" vertical="center" wrapText="1"/>
    </xf>
    <xf numFmtId="0" fontId="13" fillId="2" borderId="4" xfId="0" applyNumberFormat="1" applyFont="1" applyFill="1" applyBorder="1" applyAlignment="1">
      <alignment horizontal="center" vertical="center" wrapText="1"/>
    </xf>
    <xf numFmtId="0" fontId="13" fillId="2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2"/>
  <sheetViews>
    <sheetView tabSelected="1" topLeftCell="A16" workbookViewId="0">
      <selection activeCell="S16" sqref="S16"/>
    </sheetView>
  </sheetViews>
  <sheetFormatPr defaultColWidth="9.140625" defaultRowHeight="15" x14ac:dyDescent="0.25"/>
  <cols>
    <col min="1" max="1" width="5.7109375" customWidth="1"/>
    <col min="2" max="2" width="8.5703125" style="38" customWidth="1"/>
    <col min="3" max="3" width="48.5703125" style="39" customWidth="1"/>
    <col min="4" max="4" width="10.140625" style="39" customWidth="1"/>
    <col min="5" max="5" width="10.7109375" style="39" hidden="1" customWidth="1"/>
    <col min="6" max="6" width="11" style="39" hidden="1" customWidth="1"/>
    <col min="7" max="9" width="12.85546875" style="40" customWidth="1"/>
    <col min="10" max="10" width="15.85546875" style="39" customWidth="1"/>
    <col min="11" max="11" width="26" style="39" customWidth="1"/>
  </cols>
  <sheetData>
    <row r="1" spans="2:11" ht="20.25" hidden="1" x14ac:dyDescent="0.3">
      <c r="B1" s="1"/>
      <c r="C1" s="1"/>
      <c r="D1" s="1"/>
      <c r="E1" s="1"/>
      <c r="F1" s="1"/>
      <c r="G1" s="2"/>
      <c r="H1" s="3"/>
      <c r="I1" s="3"/>
      <c r="J1" s="4"/>
      <c r="K1" s="5" t="s">
        <v>0</v>
      </c>
    </row>
    <row r="2" spans="2:11" ht="20.25" hidden="1" x14ac:dyDescent="0.3">
      <c r="B2" s="1"/>
      <c r="C2" s="1"/>
      <c r="D2" s="1"/>
      <c r="E2" s="1"/>
      <c r="F2" s="1"/>
      <c r="G2" s="2"/>
      <c r="H2" s="3"/>
      <c r="I2" s="3"/>
      <c r="J2" s="4"/>
      <c r="K2" s="5" t="s">
        <v>1</v>
      </c>
    </row>
    <row r="3" spans="2:11" ht="20.25" hidden="1" x14ac:dyDescent="0.3">
      <c r="B3" s="1"/>
      <c r="C3" s="1"/>
      <c r="D3" s="1"/>
      <c r="E3" s="1"/>
      <c r="F3" s="1"/>
      <c r="G3" s="2"/>
      <c r="H3" s="3"/>
      <c r="I3" s="3"/>
      <c r="J3" s="4"/>
      <c r="K3" s="5" t="s">
        <v>2</v>
      </c>
    </row>
    <row r="4" spans="2:11" ht="20.25" hidden="1" x14ac:dyDescent="0.3">
      <c r="B4" s="1"/>
      <c r="C4" s="1"/>
      <c r="D4" s="1"/>
      <c r="E4" s="1"/>
      <c r="F4" s="1"/>
      <c r="G4" s="2"/>
      <c r="H4" s="3"/>
      <c r="I4" s="3"/>
      <c r="J4" s="4"/>
      <c r="K4" s="5" t="s">
        <v>3</v>
      </c>
    </row>
    <row r="5" spans="2:11" ht="20.25" hidden="1" x14ac:dyDescent="0.3">
      <c r="B5" s="1"/>
      <c r="C5" s="1"/>
      <c r="D5" s="1"/>
      <c r="E5" s="1"/>
      <c r="F5" s="1"/>
      <c r="G5" s="2"/>
      <c r="H5" s="3"/>
      <c r="I5" s="3"/>
      <c r="J5" s="4"/>
      <c r="K5" s="5"/>
    </row>
    <row r="6" spans="2:11" ht="20.25" hidden="1" x14ac:dyDescent="0.3">
      <c r="B6" s="1"/>
      <c r="C6" s="1"/>
      <c r="D6" s="1"/>
      <c r="E6" s="1"/>
      <c r="F6" s="1"/>
      <c r="G6" s="2"/>
      <c r="H6" s="3"/>
      <c r="I6" s="3"/>
      <c r="J6" s="4"/>
      <c r="K6" s="5"/>
    </row>
    <row r="7" spans="2:11" ht="20.25" hidden="1" x14ac:dyDescent="0.3">
      <c r="B7" s="1"/>
      <c r="C7" s="1"/>
      <c r="D7" s="1"/>
      <c r="E7" s="1"/>
      <c r="F7" s="1"/>
      <c r="G7" s="2"/>
      <c r="H7" s="3"/>
      <c r="I7" s="3"/>
      <c r="J7" s="4"/>
      <c r="K7" s="5"/>
    </row>
    <row r="8" spans="2:11" ht="24" hidden="1" customHeight="1" x14ac:dyDescent="0.3">
      <c r="B8" s="1"/>
      <c r="C8" s="1"/>
      <c r="D8" s="1"/>
      <c r="E8" s="1"/>
      <c r="F8" s="1"/>
      <c r="G8" s="2"/>
      <c r="H8" s="50"/>
      <c r="I8" s="50"/>
      <c r="J8" s="50"/>
      <c r="K8" s="50"/>
    </row>
    <row r="9" spans="2:11" ht="24" hidden="1" customHeight="1" x14ac:dyDescent="0.25">
      <c r="B9" s="1"/>
      <c r="C9" s="1"/>
      <c r="D9" s="1"/>
      <c r="E9" s="1"/>
      <c r="F9" s="1"/>
      <c r="G9" s="51" t="s">
        <v>4</v>
      </c>
      <c r="H9" s="51"/>
      <c r="I9" s="51"/>
      <c r="J9" s="51"/>
      <c r="K9" s="51"/>
    </row>
    <row r="10" spans="2:11" ht="24" hidden="1" customHeight="1" x14ac:dyDescent="0.25">
      <c r="B10" s="1"/>
      <c r="C10" s="1"/>
      <c r="D10" s="1"/>
      <c r="E10" s="1"/>
      <c r="F10" s="1"/>
      <c r="G10" s="51"/>
      <c r="H10" s="51"/>
      <c r="I10" s="51"/>
      <c r="J10" s="51"/>
      <c r="K10" s="51"/>
    </row>
    <row r="11" spans="2:11" ht="24" hidden="1" customHeight="1" x14ac:dyDescent="0.25">
      <c r="B11" s="1"/>
      <c r="C11" s="1"/>
      <c r="D11" s="1"/>
      <c r="E11" s="1"/>
      <c r="F11" s="1"/>
      <c r="G11" s="51"/>
      <c r="H11" s="51"/>
      <c r="I11" s="51"/>
      <c r="J11" s="51"/>
      <c r="K11" s="51"/>
    </row>
    <row r="12" spans="2:11" ht="24" hidden="1" customHeight="1" x14ac:dyDescent="0.25">
      <c r="B12" s="1"/>
      <c r="C12" s="1"/>
      <c r="D12" s="1"/>
      <c r="E12" s="1"/>
      <c r="F12" s="1"/>
      <c r="G12" s="51"/>
      <c r="H12" s="51"/>
      <c r="I12" s="51"/>
      <c r="J12" s="51"/>
      <c r="K12" s="51"/>
    </row>
    <row r="13" spans="2:11" ht="24" hidden="1" customHeight="1" x14ac:dyDescent="0.25">
      <c r="B13" s="1"/>
      <c r="C13" s="1"/>
      <c r="D13" s="1"/>
      <c r="E13" s="1"/>
      <c r="F13" s="1"/>
      <c r="G13" s="51"/>
      <c r="H13" s="51"/>
      <c r="I13" s="51"/>
      <c r="J13" s="51"/>
      <c r="K13" s="51"/>
    </row>
    <row r="14" spans="2:11" ht="24" hidden="1" customHeight="1" x14ac:dyDescent="0.25">
      <c r="B14" s="1"/>
      <c r="C14" s="1"/>
      <c r="D14" s="1"/>
      <c r="E14" s="1"/>
      <c r="F14" s="1"/>
      <c r="G14" s="51"/>
      <c r="H14" s="51"/>
      <c r="I14" s="51"/>
      <c r="J14" s="51"/>
      <c r="K14" s="51"/>
    </row>
    <row r="15" spans="2:11" ht="24" customHeight="1" x14ac:dyDescent="0.25">
      <c r="B15" s="1"/>
      <c r="C15" s="1"/>
      <c r="D15" s="1"/>
      <c r="E15" s="1"/>
      <c r="F15" s="51" t="s">
        <v>26</v>
      </c>
      <c r="G15" s="51"/>
      <c r="H15" s="51"/>
      <c r="I15" s="51"/>
      <c r="J15" s="51"/>
      <c r="K15" s="51"/>
    </row>
    <row r="16" spans="2:11" ht="24" customHeight="1" x14ac:dyDescent="0.25">
      <c r="B16" s="1"/>
      <c r="C16" s="1"/>
      <c r="D16" s="1"/>
      <c r="E16" s="1"/>
      <c r="F16" s="51"/>
      <c r="G16" s="51"/>
      <c r="H16" s="51"/>
      <c r="I16" s="51"/>
      <c r="J16" s="51"/>
      <c r="K16" s="51"/>
    </row>
    <row r="17" spans="2:11" ht="24" customHeight="1" x14ac:dyDescent="0.25">
      <c r="B17" s="1"/>
      <c r="C17" s="1"/>
      <c r="D17" s="1"/>
      <c r="E17" s="1"/>
      <c r="F17" s="51"/>
      <c r="G17" s="51"/>
      <c r="H17" s="51"/>
      <c r="I17" s="51"/>
      <c r="J17" s="51"/>
      <c r="K17" s="51"/>
    </row>
    <row r="18" spans="2:11" ht="24" customHeight="1" x14ac:dyDescent="0.25">
      <c r="B18" s="1"/>
      <c r="C18" s="1"/>
      <c r="D18" s="1"/>
      <c r="E18" s="1"/>
      <c r="F18" s="51"/>
      <c r="G18" s="51"/>
      <c r="H18" s="51"/>
      <c r="I18" s="51"/>
      <c r="J18" s="51"/>
      <c r="K18" s="51"/>
    </row>
    <row r="19" spans="2:11" ht="24" customHeight="1" x14ac:dyDescent="0.25">
      <c r="B19" s="1"/>
      <c r="C19" s="1"/>
      <c r="D19" s="1"/>
      <c r="E19" s="1"/>
      <c r="F19" s="51"/>
      <c r="G19" s="51"/>
      <c r="H19" s="51"/>
      <c r="I19" s="51"/>
      <c r="J19" s="51"/>
      <c r="K19" s="51"/>
    </row>
    <row r="20" spans="2:11" ht="24" customHeight="1" x14ac:dyDescent="0.25">
      <c r="B20" s="1"/>
      <c r="C20" s="1"/>
      <c r="D20" s="1"/>
      <c r="E20" s="1"/>
      <c r="F20" s="51"/>
      <c r="G20" s="51"/>
      <c r="H20" s="51"/>
      <c r="I20" s="51"/>
      <c r="J20" s="51"/>
      <c r="K20" s="51"/>
    </row>
    <row r="21" spans="2:11" ht="18.75" x14ac:dyDescent="0.25">
      <c r="B21" s="6"/>
      <c r="C21" s="6"/>
      <c r="D21" s="6"/>
      <c r="E21" s="52" t="s">
        <v>5</v>
      </c>
      <c r="F21" s="52"/>
      <c r="G21" s="52"/>
      <c r="H21" s="52"/>
      <c r="I21" s="52"/>
      <c r="J21" s="52"/>
      <c r="K21" s="7"/>
    </row>
    <row r="22" spans="2:11" ht="18.75" x14ac:dyDescent="0.25">
      <c r="B22" s="6"/>
      <c r="C22" s="6"/>
      <c r="D22" s="6"/>
      <c r="E22" s="8"/>
      <c r="F22" s="8"/>
      <c r="G22" s="8"/>
      <c r="H22" s="8"/>
      <c r="I22" s="8"/>
      <c r="J22" s="8"/>
      <c r="K22" s="7"/>
    </row>
    <row r="23" spans="2:11" ht="20.25" x14ac:dyDescent="0.25">
      <c r="B23" s="57" t="s">
        <v>75</v>
      </c>
      <c r="C23" s="57"/>
      <c r="D23" s="57"/>
      <c r="E23" s="57"/>
      <c r="F23" s="57"/>
      <c r="G23" s="57"/>
      <c r="H23" s="57"/>
      <c r="I23" s="57"/>
      <c r="J23" s="57"/>
      <c r="K23" s="57"/>
    </row>
    <row r="24" spans="2:11" ht="36" customHeight="1" x14ac:dyDescent="0.25">
      <c r="B24" s="57" t="s">
        <v>27</v>
      </c>
      <c r="C24" s="57"/>
      <c r="D24" s="57"/>
      <c r="E24" s="57"/>
      <c r="F24" s="57"/>
      <c r="G24" s="57"/>
      <c r="H24" s="57"/>
      <c r="I24" s="57"/>
      <c r="J24" s="57"/>
      <c r="K24" s="57"/>
    </row>
    <row r="25" spans="2:11" ht="27" customHeight="1" x14ac:dyDescent="0.25">
      <c r="B25" s="9"/>
      <c r="C25" s="58" t="s">
        <v>74</v>
      </c>
      <c r="D25" s="58"/>
      <c r="E25" s="58"/>
      <c r="F25" s="58"/>
      <c r="G25" s="58"/>
      <c r="H25" s="58"/>
      <c r="I25" s="58"/>
      <c r="J25" s="58"/>
      <c r="K25" s="58"/>
    </row>
    <row r="26" spans="2:11" ht="41.25" customHeight="1" x14ac:dyDescent="0.25">
      <c r="B26" s="9"/>
      <c r="C26" s="58"/>
      <c r="D26" s="58"/>
      <c r="E26" s="58"/>
      <c r="F26" s="58"/>
      <c r="G26" s="58"/>
      <c r="H26" s="58"/>
      <c r="I26" s="58"/>
      <c r="J26" s="58"/>
      <c r="K26" s="58"/>
    </row>
    <row r="27" spans="2:11" ht="15.75" x14ac:dyDescent="0.25">
      <c r="B27" s="10"/>
      <c r="C27" s="10"/>
      <c r="D27" s="10"/>
      <c r="E27" s="10"/>
      <c r="F27" s="10"/>
      <c r="G27" s="10"/>
      <c r="H27" s="10"/>
      <c r="I27" s="10"/>
      <c r="J27" s="10"/>
      <c r="K27" s="11"/>
    </row>
    <row r="28" spans="2:11" ht="57" customHeight="1" x14ac:dyDescent="0.25">
      <c r="B28" s="59" t="s">
        <v>25</v>
      </c>
      <c r="C28" s="61" t="s">
        <v>6</v>
      </c>
      <c r="D28" s="63" t="s">
        <v>7</v>
      </c>
      <c r="E28" s="61" t="s">
        <v>8</v>
      </c>
      <c r="F28" s="61" t="s">
        <v>9</v>
      </c>
      <c r="G28" s="65" t="s">
        <v>10</v>
      </c>
      <c r="H28" s="66"/>
      <c r="I28" s="67"/>
      <c r="J28" s="12" t="s">
        <v>11</v>
      </c>
      <c r="K28" s="55" t="s">
        <v>12</v>
      </c>
    </row>
    <row r="29" spans="2:11" ht="73.5" customHeight="1" x14ac:dyDescent="0.25">
      <c r="B29" s="60"/>
      <c r="C29" s="62"/>
      <c r="D29" s="64"/>
      <c r="E29" s="62"/>
      <c r="F29" s="62"/>
      <c r="G29" s="13" t="s">
        <v>13</v>
      </c>
      <c r="H29" s="13" t="s">
        <v>14</v>
      </c>
      <c r="I29" s="13" t="s">
        <v>15</v>
      </c>
      <c r="J29" s="14" t="s">
        <v>16</v>
      </c>
      <c r="K29" s="56"/>
    </row>
    <row r="30" spans="2:11" ht="28.5" customHeight="1" x14ac:dyDescent="0.25">
      <c r="B30" s="15">
        <v>1</v>
      </c>
      <c r="C30" s="44" t="s">
        <v>28</v>
      </c>
      <c r="D30" s="46" t="s">
        <v>72</v>
      </c>
      <c r="E30" s="16">
        <v>1</v>
      </c>
      <c r="F30" s="17"/>
      <c r="G30" s="18">
        <v>2600</v>
      </c>
      <c r="H30" s="18">
        <v>2720</v>
      </c>
      <c r="I30" s="18">
        <v>2920</v>
      </c>
      <c r="J30" s="19">
        <f t="shared" ref="J30:J73" si="0">ROUND((G30+H30+I30)/3, 2)</f>
        <v>2746.67</v>
      </c>
      <c r="K30" s="20">
        <f t="shared" ref="K30" si="1">J30*E30</f>
        <v>2746.67</v>
      </c>
    </row>
    <row r="31" spans="2:11" ht="28.5" customHeight="1" x14ac:dyDescent="0.25">
      <c r="B31" s="15">
        <v>2</v>
      </c>
      <c r="C31" s="45" t="s">
        <v>29</v>
      </c>
      <c r="D31" s="46" t="s">
        <v>73</v>
      </c>
      <c r="E31" s="16"/>
      <c r="F31" s="17"/>
      <c r="G31" s="18">
        <v>8620</v>
      </c>
      <c r="H31" s="18">
        <v>8720</v>
      </c>
      <c r="I31" s="18">
        <v>8920</v>
      </c>
      <c r="J31" s="19">
        <f t="shared" si="0"/>
        <v>8753.33</v>
      </c>
      <c r="K31" s="20">
        <f>J31</f>
        <v>8753.33</v>
      </c>
    </row>
    <row r="32" spans="2:11" ht="28.5" customHeight="1" x14ac:dyDescent="0.25">
      <c r="B32" s="15">
        <v>3</v>
      </c>
      <c r="C32" s="42" t="s">
        <v>30</v>
      </c>
      <c r="D32" s="46" t="s">
        <v>73</v>
      </c>
      <c r="E32" s="16"/>
      <c r="F32" s="17"/>
      <c r="G32" s="18">
        <v>19810</v>
      </c>
      <c r="H32" s="18">
        <v>19910</v>
      </c>
      <c r="I32" s="18">
        <v>20010</v>
      </c>
      <c r="J32" s="19">
        <f t="shared" si="0"/>
        <v>19910</v>
      </c>
      <c r="K32" s="20">
        <f t="shared" ref="K32:K73" si="2">J32</f>
        <v>19910</v>
      </c>
    </row>
    <row r="33" spans="2:11" ht="28.5" customHeight="1" x14ac:dyDescent="0.25">
      <c r="B33" s="15">
        <v>4</v>
      </c>
      <c r="C33" s="42" t="s">
        <v>31</v>
      </c>
      <c r="D33" s="46" t="s">
        <v>73</v>
      </c>
      <c r="E33" s="16"/>
      <c r="F33" s="17"/>
      <c r="G33" s="18">
        <v>10540</v>
      </c>
      <c r="H33" s="18">
        <v>10700</v>
      </c>
      <c r="I33" s="18">
        <v>10810</v>
      </c>
      <c r="J33" s="19">
        <f t="shared" si="0"/>
        <v>10683.33</v>
      </c>
      <c r="K33" s="20">
        <f t="shared" si="2"/>
        <v>10683.33</v>
      </c>
    </row>
    <row r="34" spans="2:11" ht="28.5" customHeight="1" x14ac:dyDescent="0.25">
      <c r="B34" s="15">
        <v>5</v>
      </c>
      <c r="C34" s="42" t="s">
        <v>32</v>
      </c>
      <c r="D34" s="46" t="s">
        <v>73</v>
      </c>
      <c r="E34" s="16"/>
      <c r="F34" s="17"/>
      <c r="G34" s="18">
        <v>1800</v>
      </c>
      <c r="H34" s="18">
        <v>1820</v>
      </c>
      <c r="I34" s="18">
        <v>1900</v>
      </c>
      <c r="J34" s="19">
        <f t="shared" si="0"/>
        <v>1840</v>
      </c>
      <c r="K34" s="20">
        <f t="shared" si="2"/>
        <v>1840</v>
      </c>
    </row>
    <row r="35" spans="2:11" ht="28.5" customHeight="1" x14ac:dyDescent="0.25">
      <c r="B35" s="15">
        <v>6</v>
      </c>
      <c r="C35" s="42" t="s">
        <v>33</v>
      </c>
      <c r="D35" s="46" t="s">
        <v>73</v>
      </c>
      <c r="E35" s="16"/>
      <c r="F35" s="17"/>
      <c r="G35" s="18">
        <v>2400</v>
      </c>
      <c r="H35" s="18">
        <v>2450</v>
      </c>
      <c r="I35" s="18">
        <v>2590</v>
      </c>
      <c r="J35" s="19">
        <f t="shared" si="0"/>
        <v>2480</v>
      </c>
      <c r="K35" s="20">
        <f t="shared" si="2"/>
        <v>2480</v>
      </c>
    </row>
    <row r="36" spans="2:11" ht="28.5" customHeight="1" x14ac:dyDescent="0.25">
      <c r="B36" s="15">
        <v>7</v>
      </c>
      <c r="C36" s="42" t="s">
        <v>34</v>
      </c>
      <c r="D36" s="46" t="s">
        <v>73</v>
      </c>
      <c r="E36" s="16"/>
      <c r="F36" s="17"/>
      <c r="G36" s="18">
        <v>3000</v>
      </c>
      <c r="H36" s="18">
        <v>3050</v>
      </c>
      <c r="I36" s="18">
        <v>3110</v>
      </c>
      <c r="J36" s="19">
        <f t="shared" si="0"/>
        <v>3053.33</v>
      </c>
      <c r="K36" s="20">
        <f t="shared" si="2"/>
        <v>3053.33</v>
      </c>
    </row>
    <row r="37" spans="2:11" ht="28.5" customHeight="1" x14ac:dyDescent="0.25">
      <c r="B37" s="15">
        <v>8</v>
      </c>
      <c r="C37" s="42" t="s">
        <v>35</v>
      </c>
      <c r="D37" s="46" t="s">
        <v>73</v>
      </c>
      <c r="E37" s="16"/>
      <c r="F37" s="17"/>
      <c r="G37" s="18">
        <v>4700</v>
      </c>
      <c r="H37" s="18">
        <v>4750</v>
      </c>
      <c r="I37" s="18">
        <v>4860</v>
      </c>
      <c r="J37" s="19">
        <f t="shared" si="0"/>
        <v>4770</v>
      </c>
      <c r="K37" s="20">
        <f t="shared" si="2"/>
        <v>4770</v>
      </c>
    </row>
    <row r="38" spans="2:11" ht="28.5" customHeight="1" x14ac:dyDescent="0.25">
      <c r="B38" s="15">
        <v>9</v>
      </c>
      <c r="C38" s="42" t="s">
        <v>36</v>
      </c>
      <c r="D38" s="46" t="s">
        <v>73</v>
      </c>
      <c r="E38" s="16"/>
      <c r="F38" s="17"/>
      <c r="G38" s="18">
        <v>6300</v>
      </c>
      <c r="H38" s="18">
        <v>6380</v>
      </c>
      <c r="I38" s="18">
        <v>6402</v>
      </c>
      <c r="J38" s="19">
        <f t="shared" si="0"/>
        <v>6360.67</v>
      </c>
      <c r="K38" s="20">
        <f t="shared" si="2"/>
        <v>6360.67</v>
      </c>
    </row>
    <row r="39" spans="2:11" ht="28.5" customHeight="1" x14ac:dyDescent="0.25">
      <c r="B39" s="15">
        <v>10</v>
      </c>
      <c r="C39" s="42" t="s">
        <v>37</v>
      </c>
      <c r="D39" s="46" t="s">
        <v>73</v>
      </c>
      <c r="E39" s="16"/>
      <c r="F39" s="17"/>
      <c r="G39" s="18">
        <v>10050</v>
      </c>
      <c r="H39" s="18">
        <v>10250</v>
      </c>
      <c r="I39" s="18">
        <v>10320</v>
      </c>
      <c r="J39" s="19">
        <f t="shared" si="0"/>
        <v>10206.67</v>
      </c>
      <c r="K39" s="20">
        <f t="shared" si="2"/>
        <v>10206.67</v>
      </c>
    </row>
    <row r="40" spans="2:11" ht="28.5" customHeight="1" x14ac:dyDescent="0.25">
      <c r="B40" s="15">
        <v>11</v>
      </c>
      <c r="C40" s="42" t="s">
        <v>38</v>
      </c>
      <c r="D40" s="46" t="s">
        <v>73</v>
      </c>
      <c r="E40" s="16"/>
      <c r="F40" s="17"/>
      <c r="G40" s="18">
        <v>850</v>
      </c>
      <c r="H40" s="18">
        <v>855</v>
      </c>
      <c r="I40" s="18">
        <v>900</v>
      </c>
      <c r="J40" s="19">
        <f t="shared" si="0"/>
        <v>868.33</v>
      </c>
      <c r="K40" s="20">
        <f t="shared" si="2"/>
        <v>868.33</v>
      </c>
    </row>
    <row r="41" spans="2:11" ht="28.5" customHeight="1" x14ac:dyDescent="0.25">
      <c r="B41" s="15">
        <v>12</v>
      </c>
      <c r="C41" s="42" t="s">
        <v>39</v>
      </c>
      <c r="D41" s="46" t="s">
        <v>72</v>
      </c>
      <c r="E41" s="16"/>
      <c r="F41" s="17"/>
      <c r="G41" s="18">
        <v>5800</v>
      </c>
      <c r="H41" s="18">
        <v>5890</v>
      </c>
      <c r="I41" s="18">
        <v>5905</v>
      </c>
      <c r="J41" s="19">
        <f t="shared" si="0"/>
        <v>5865</v>
      </c>
      <c r="K41" s="20">
        <f t="shared" si="2"/>
        <v>5865</v>
      </c>
    </row>
    <row r="42" spans="2:11" ht="28.5" customHeight="1" x14ac:dyDescent="0.25">
      <c r="B42" s="15">
        <v>13</v>
      </c>
      <c r="C42" s="42" t="s">
        <v>40</v>
      </c>
      <c r="D42" s="46" t="s">
        <v>73</v>
      </c>
      <c r="E42" s="16"/>
      <c r="F42" s="17"/>
      <c r="G42" s="18">
        <v>13900</v>
      </c>
      <c r="H42" s="18">
        <v>13905</v>
      </c>
      <c r="I42" s="18">
        <v>13980</v>
      </c>
      <c r="J42" s="19">
        <f t="shared" si="0"/>
        <v>13928.33</v>
      </c>
      <c r="K42" s="20">
        <f t="shared" si="2"/>
        <v>13928.33</v>
      </c>
    </row>
    <row r="43" spans="2:11" ht="28.5" customHeight="1" x14ac:dyDescent="0.25">
      <c r="B43" s="15">
        <v>14</v>
      </c>
      <c r="C43" s="42" t="s">
        <v>41</v>
      </c>
      <c r="D43" s="46" t="s">
        <v>73</v>
      </c>
      <c r="E43" s="16"/>
      <c r="F43" s="17"/>
      <c r="G43" s="18">
        <v>25700</v>
      </c>
      <c r="H43" s="18">
        <v>25720</v>
      </c>
      <c r="I43" s="18">
        <v>25805</v>
      </c>
      <c r="J43" s="19">
        <f t="shared" si="0"/>
        <v>25741.67</v>
      </c>
      <c r="K43" s="20">
        <f t="shared" si="2"/>
        <v>25741.67</v>
      </c>
    </row>
    <row r="44" spans="2:11" ht="28.5" customHeight="1" x14ac:dyDescent="0.25">
      <c r="B44" s="15">
        <v>15</v>
      </c>
      <c r="C44" s="42" t="s">
        <v>42</v>
      </c>
      <c r="D44" s="46" t="s">
        <v>73</v>
      </c>
      <c r="E44" s="16"/>
      <c r="F44" s="17"/>
      <c r="G44" s="18">
        <v>16800</v>
      </c>
      <c r="H44" s="18">
        <v>16810</v>
      </c>
      <c r="I44" s="18">
        <v>16905</v>
      </c>
      <c r="J44" s="19">
        <f t="shared" si="0"/>
        <v>16838.330000000002</v>
      </c>
      <c r="K44" s="20">
        <f t="shared" si="2"/>
        <v>16838.330000000002</v>
      </c>
    </row>
    <row r="45" spans="2:11" ht="28.5" customHeight="1" x14ac:dyDescent="0.25">
      <c r="B45" s="15">
        <v>16</v>
      </c>
      <c r="C45" s="42" t="s">
        <v>43</v>
      </c>
      <c r="D45" s="46" t="s">
        <v>73</v>
      </c>
      <c r="E45" s="16"/>
      <c r="F45" s="17"/>
      <c r="G45" s="18">
        <v>2050</v>
      </c>
      <c r="H45" s="18">
        <v>2150</v>
      </c>
      <c r="I45" s="18">
        <v>2201</v>
      </c>
      <c r="J45" s="19">
        <f t="shared" si="0"/>
        <v>2133.67</v>
      </c>
      <c r="K45" s="20">
        <f t="shared" si="2"/>
        <v>2133.67</v>
      </c>
    </row>
    <row r="46" spans="2:11" ht="28.5" customHeight="1" x14ac:dyDescent="0.25">
      <c r="B46" s="15">
        <v>17</v>
      </c>
      <c r="C46" s="42" t="s">
        <v>44</v>
      </c>
      <c r="D46" s="46" t="s">
        <v>73</v>
      </c>
      <c r="E46" s="16"/>
      <c r="F46" s="17"/>
      <c r="G46" s="18">
        <v>800</v>
      </c>
      <c r="H46" s="18">
        <v>820</v>
      </c>
      <c r="I46" s="18">
        <v>835</v>
      </c>
      <c r="J46" s="19">
        <f t="shared" si="0"/>
        <v>818.33</v>
      </c>
      <c r="K46" s="20">
        <f t="shared" si="2"/>
        <v>818.33</v>
      </c>
    </row>
    <row r="47" spans="2:11" ht="28.5" customHeight="1" x14ac:dyDescent="0.25">
      <c r="B47" s="15">
        <v>18</v>
      </c>
      <c r="C47" s="42" t="s">
        <v>45</v>
      </c>
      <c r="D47" s="46" t="s">
        <v>72</v>
      </c>
      <c r="E47" s="16"/>
      <c r="F47" s="17"/>
      <c r="G47" s="18">
        <v>4200</v>
      </c>
      <c r="H47" s="18">
        <v>4290</v>
      </c>
      <c r="I47" s="18">
        <v>4310</v>
      </c>
      <c r="J47" s="19">
        <f t="shared" si="0"/>
        <v>4266.67</v>
      </c>
      <c r="K47" s="20">
        <f t="shared" si="2"/>
        <v>4266.67</v>
      </c>
    </row>
    <row r="48" spans="2:11" ht="28.5" customHeight="1" x14ac:dyDescent="0.25">
      <c r="B48" s="15">
        <v>19</v>
      </c>
      <c r="C48" s="42" t="s">
        <v>46</v>
      </c>
      <c r="D48" s="46" t="s">
        <v>73</v>
      </c>
      <c r="E48" s="16"/>
      <c r="F48" s="17"/>
      <c r="G48" s="18">
        <v>9150</v>
      </c>
      <c r="H48" s="18">
        <v>9155</v>
      </c>
      <c r="I48" s="18">
        <v>9201</v>
      </c>
      <c r="J48" s="19">
        <f t="shared" si="0"/>
        <v>9168.67</v>
      </c>
      <c r="K48" s="20">
        <f t="shared" si="2"/>
        <v>9168.67</v>
      </c>
    </row>
    <row r="49" spans="2:11" ht="28.5" customHeight="1" x14ac:dyDescent="0.25">
      <c r="B49" s="15">
        <v>20</v>
      </c>
      <c r="C49" s="42" t="s">
        <v>47</v>
      </c>
      <c r="D49" s="46" t="s">
        <v>73</v>
      </c>
      <c r="E49" s="16"/>
      <c r="F49" s="17"/>
      <c r="G49" s="18">
        <v>3500</v>
      </c>
      <c r="H49" s="18">
        <v>3590</v>
      </c>
      <c r="I49" s="18">
        <v>3610</v>
      </c>
      <c r="J49" s="19">
        <f t="shared" si="0"/>
        <v>3566.67</v>
      </c>
      <c r="K49" s="20">
        <f t="shared" si="2"/>
        <v>3566.67</v>
      </c>
    </row>
    <row r="50" spans="2:11" ht="28.5" customHeight="1" x14ac:dyDescent="0.25">
      <c r="B50" s="15">
        <v>21</v>
      </c>
      <c r="C50" s="42" t="s">
        <v>48</v>
      </c>
      <c r="D50" s="46" t="s">
        <v>73</v>
      </c>
      <c r="E50" s="16"/>
      <c r="F50" s="17"/>
      <c r="G50" s="18">
        <v>1400</v>
      </c>
      <c r="H50" s="18">
        <v>1455</v>
      </c>
      <c r="I50" s="18">
        <v>1490</v>
      </c>
      <c r="J50" s="19">
        <f t="shared" si="0"/>
        <v>1448.33</v>
      </c>
      <c r="K50" s="20">
        <f t="shared" si="2"/>
        <v>1448.33</v>
      </c>
    </row>
    <row r="51" spans="2:11" ht="28.5" customHeight="1" x14ac:dyDescent="0.25">
      <c r="B51" s="15">
        <v>22</v>
      </c>
      <c r="C51" s="42" t="s">
        <v>49</v>
      </c>
      <c r="D51" s="46" t="s">
        <v>72</v>
      </c>
      <c r="E51" s="16"/>
      <c r="F51" s="17"/>
      <c r="G51" s="18">
        <v>5500</v>
      </c>
      <c r="H51" s="18">
        <v>5550</v>
      </c>
      <c r="I51" s="18">
        <v>5620</v>
      </c>
      <c r="J51" s="19">
        <f t="shared" si="0"/>
        <v>5556.67</v>
      </c>
      <c r="K51" s="20">
        <f t="shared" si="2"/>
        <v>5556.67</v>
      </c>
    </row>
    <row r="52" spans="2:11" ht="28.5" customHeight="1" x14ac:dyDescent="0.25">
      <c r="B52" s="15">
        <v>23</v>
      </c>
      <c r="C52" s="42" t="s">
        <v>50</v>
      </c>
      <c r="D52" s="46" t="s">
        <v>73</v>
      </c>
      <c r="E52" s="16"/>
      <c r="F52" s="17"/>
      <c r="G52" s="18">
        <v>3534</v>
      </c>
      <c r="H52" s="18">
        <v>3700</v>
      </c>
      <c r="I52" s="18">
        <v>3600</v>
      </c>
      <c r="J52" s="19">
        <f t="shared" si="0"/>
        <v>3611.33</v>
      </c>
      <c r="K52" s="20">
        <f t="shared" si="2"/>
        <v>3611.33</v>
      </c>
    </row>
    <row r="53" spans="2:11" ht="28.5" customHeight="1" x14ac:dyDescent="0.25">
      <c r="B53" s="15">
        <v>24</v>
      </c>
      <c r="C53" s="42" t="s">
        <v>51</v>
      </c>
      <c r="D53" s="46" t="s">
        <v>73</v>
      </c>
      <c r="E53" s="16"/>
      <c r="F53" s="17"/>
      <c r="G53" s="18">
        <v>3999</v>
      </c>
      <c r="H53" s="18">
        <v>4020</v>
      </c>
      <c r="I53" s="18">
        <v>4085</v>
      </c>
      <c r="J53" s="19">
        <f t="shared" si="0"/>
        <v>4034.67</v>
      </c>
      <c r="K53" s="20">
        <f t="shared" si="2"/>
        <v>4034.67</v>
      </c>
    </row>
    <row r="54" spans="2:11" ht="28.5" customHeight="1" x14ac:dyDescent="0.25">
      <c r="B54" s="15">
        <v>25</v>
      </c>
      <c r="C54" s="42" t="s">
        <v>52</v>
      </c>
      <c r="D54" s="46" t="s">
        <v>73</v>
      </c>
      <c r="E54" s="16"/>
      <c r="F54" s="17"/>
      <c r="G54" s="18">
        <v>2232</v>
      </c>
      <c r="H54" s="18">
        <v>2270</v>
      </c>
      <c r="I54" s="18">
        <v>2360</v>
      </c>
      <c r="J54" s="19">
        <f t="shared" si="0"/>
        <v>2287.33</v>
      </c>
      <c r="K54" s="20">
        <f t="shared" si="2"/>
        <v>2287.33</v>
      </c>
    </row>
    <row r="55" spans="2:11" ht="28.5" customHeight="1" x14ac:dyDescent="0.25">
      <c r="B55" s="15">
        <v>26</v>
      </c>
      <c r="C55" s="42" t="s">
        <v>53</v>
      </c>
      <c r="D55" s="46" t="s">
        <v>73</v>
      </c>
      <c r="E55" s="16"/>
      <c r="F55" s="17"/>
      <c r="G55" s="18">
        <v>5394</v>
      </c>
      <c r="H55" s="18">
        <v>5400</v>
      </c>
      <c r="I55" s="18">
        <v>5423</v>
      </c>
      <c r="J55" s="19">
        <f t="shared" si="0"/>
        <v>5405.67</v>
      </c>
      <c r="K55" s="20">
        <f t="shared" si="2"/>
        <v>5405.67</v>
      </c>
    </row>
    <row r="56" spans="2:11" ht="28.5" customHeight="1" x14ac:dyDescent="0.25">
      <c r="B56" s="15">
        <v>27</v>
      </c>
      <c r="C56" s="42" t="s">
        <v>54</v>
      </c>
      <c r="D56" s="46" t="s">
        <v>73</v>
      </c>
      <c r="E56" s="16"/>
      <c r="F56" s="17"/>
      <c r="G56" s="18">
        <v>6417</v>
      </c>
      <c r="H56" s="18">
        <v>6517</v>
      </c>
      <c r="I56" s="18">
        <v>6590</v>
      </c>
      <c r="J56" s="19">
        <f t="shared" si="0"/>
        <v>6508</v>
      </c>
      <c r="K56" s="20">
        <f t="shared" si="2"/>
        <v>6508</v>
      </c>
    </row>
    <row r="57" spans="2:11" ht="28.5" customHeight="1" x14ac:dyDescent="0.25">
      <c r="B57" s="15">
        <v>28</v>
      </c>
      <c r="C57" s="42" t="s">
        <v>55</v>
      </c>
      <c r="D57" s="46" t="s">
        <v>73</v>
      </c>
      <c r="E57" s="16"/>
      <c r="F57" s="17"/>
      <c r="G57" s="18">
        <v>5208</v>
      </c>
      <c r="H57" s="18">
        <v>5218</v>
      </c>
      <c r="I57" s="18">
        <v>5220</v>
      </c>
      <c r="J57" s="19">
        <f t="shared" si="0"/>
        <v>5215.33</v>
      </c>
      <c r="K57" s="20">
        <f t="shared" si="2"/>
        <v>5215.33</v>
      </c>
    </row>
    <row r="58" spans="2:11" ht="50.25" customHeight="1" x14ac:dyDescent="0.25">
      <c r="B58" s="15">
        <v>29</v>
      </c>
      <c r="C58" s="42" t="s">
        <v>56</v>
      </c>
      <c r="D58" s="46" t="s">
        <v>73</v>
      </c>
      <c r="E58" s="16"/>
      <c r="F58" s="17"/>
      <c r="G58" s="18">
        <v>5487</v>
      </c>
      <c r="H58" s="18">
        <v>5490</v>
      </c>
      <c r="I58" s="18">
        <v>5590</v>
      </c>
      <c r="J58" s="19">
        <f t="shared" si="0"/>
        <v>5522.33</v>
      </c>
      <c r="K58" s="20">
        <f t="shared" si="2"/>
        <v>5522.33</v>
      </c>
    </row>
    <row r="59" spans="2:11" ht="28.5" customHeight="1" x14ac:dyDescent="0.25">
      <c r="B59" s="15">
        <v>30</v>
      </c>
      <c r="C59" s="42" t="s">
        <v>57</v>
      </c>
      <c r="D59" s="46" t="s">
        <v>73</v>
      </c>
      <c r="E59" s="16"/>
      <c r="F59" s="17"/>
      <c r="G59" s="18">
        <v>4464</v>
      </c>
      <c r="H59" s="18">
        <v>4490</v>
      </c>
      <c r="I59" s="18">
        <v>4500</v>
      </c>
      <c r="J59" s="19">
        <f t="shared" si="0"/>
        <v>4484.67</v>
      </c>
      <c r="K59" s="20">
        <f t="shared" si="2"/>
        <v>4484.67</v>
      </c>
    </row>
    <row r="60" spans="2:11" ht="28.5" customHeight="1" x14ac:dyDescent="0.25">
      <c r="B60" s="15">
        <v>31</v>
      </c>
      <c r="C60" s="42" t="s">
        <v>58</v>
      </c>
      <c r="D60" s="47" t="s">
        <v>73</v>
      </c>
      <c r="E60" s="16"/>
      <c r="F60" s="17"/>
      <c r="G60" s="18">
        <v>1674</v>
      </c>
      <c r="H60" s="18">
        <v>1700</v>
      </c>
      <c r="I60" s="18">
        <v>1690</v>
      </c>
      <c r="J60" s="19">
        <f t="shared" si="0"/>
        <v>1688</v>
      </c>
      <c r="K60" s="20">
        <f t="shared" si="2"/>
        <v>1688</v>
      </c>
    </row>
    <row r="61" spans="2:11" ht="28.5" customHeight="1" x14ac:dyDescent="0.25">
      <c r="B61" s="15">
        <v>32</v>
      </c>
      <c r="C61" s="42" t="s">
        <v>59</v>
      </c>
      <c r="D61" s="46" t="s">
        <v>73</v>
      </c>
      <c r="E61" s="16"/>
      <c r="F61" s="17"/>
      <c r="G61" s="18">
        <v>2418</v>
      </c>
      <c r="H61" s="18">
        <v>2500</v>
      </c>
      <c r="I61" s="18">
        <v>2530</v>
      </c>
      <c r="J61" s="19">
        <f t="shared" si="0"/>
        <v>2482.67</v>
      </c>
      <c r="K61" s="20">
        <f t="shared" si="2"/>
        <v>2482.67</v>
      </c>
    </row>
    <row r="62" spans="2:11" ht="28.5" customHeight="1" x14ac:dyDescent="0.25">
      <c r="B62" s="15">
        <v>33</v>
      </c>
      <c r="C62" s="42" t="s">
        <v>60</v>
      </c>
      <c r="D62" s="46" t="s">
        <v>73</v>
      </c>
      <c r="E62" s="16"/>
      <c r="F62" s="17"/>
      <c r="G62" s="18">
        <v>3255</v>
      </c>
      <c r="H62" s="18">
        <v>3300</v>
      </c>
      <c r="I62" s="18">
        <v>3401</v>
      </c>
      <c r="J62" s="19">
        <f t="shared" si="0"/>
        <v>3318.67</v>
      </c>
      <c r="K62" s="20">
        <f t="shared" si="2"/>
        <v>3318.67</v>
      </c>
    </row>
    <row r="63" spans="2:11" ht="28.5" customHeight="1" x14ac:dyDescent="0.25">
      <c r="B63" s="15">
        <v>34</v>
      </c>
      <c r="C63" s="42" t="s">
        <v>61</v>
      </c>
      <c r="D63" s="46" t="s">
        <v>73</v>
      </c>
      <c r="E63" s="16"/>
      <c r="F63" s="17"/>
      <c r="G63" s="18">
        <v>6696</v>
      </c>
      <c r="H63" s="18">
        <v>6696</v>
      </c>
      <c r="I63" s="18">
        <v>6696</v>
      </c>
      <c r="J63" s="19">
        <f t="shared" si="0"/>
        <v>6696</v>
      </c>
      <c r="K63" s="20">
        <f t="shared" si="2"/>
        <v>6696</v>
      </c>
    </row>
    <row r="64" spans="2:11" ht="28.5" customHeight="1" x14ac:dyDescent="0.25">
      <c r="B64" s="15">
        <v>35</v>
      </c>
      <c r="C64" s="42" t="s">
        <v>62</v>
      </c>
      <c r="D64" s="46" t="s">
        <v>73</v>
      </c>
      <c r="E64" s="16"/>
      <c r="F64" s="17"/>
      <c r="G64" s="18">
        <v>11160</v>
      </c>
      <c r="H64" s="18">
        <v>11190</v>
      </c>
      <c r="I64" s="18">
        <v>11201</v>
      </c>
      <c r="J64" s="19">
        <f t="shared" si="0"/>
        <v>11183.67</v>
      </c>
      <c r="K64" s="20">
        <f t="shared" si="2"/>
        <v>11183.67</v>
      </c>
    </row>
    <row r="65" spans="2:11" ht="28.5" customHeight="1" x14ac:dyDescent="0.25">
      <c r="B65" s="15">
        <v>36</v>
      </c>
      <c r="C65" s="42" t="s">
        <v>63</v>
      </c>
      <c r="D65" s="46" t="s">
        <v>73</v>
      </c>
      <c r="E65" s="16"/>
      <c r="F65" s="17"/>
      <c r="G65" s="18">
        <v>3720</v>
      </c>
      <c r="H65" s="18">
        <v>3840</v>
      </c>
      <c r="I65" s="18">
        <v>3910</v>
      </c>
      <c r="J65" s="19">
        <f t="shared" si="0"/>
        <v>3823.33</v>
      </c>
      <c r="K65" s="20">
        <f t="shared" si="2"/>
        <v>3823.33</v>
      </c>
    </row>
    <row r="66" spans="2:11" ht="28.5" customHeight="1" x14ac:dyDescent="0.25">
      <c r="B66" s="15">
        <v>37</v>
      </c>
      <c r="C66" s="42" t="s">
        <v>64</v>
      </c>
      <c r="D66" s="46" t="s">
        <v>73</v>
      </c>
      <c r="E66" s="16"/>
      <c r="F66" s="17"/>
      <c r="G66" s="18">
        <v>4836</v>
      </c>
      <c r="H66" s="18">
        <v>4880</v>
      </c>
      <c r="I66" s="18">
        <v>5020</v>
      </c>
      <c r="J66" s="19">
        <f t="shared" si="0"/>
        <v>4912</v>
      </c>
      <c r="K66" s="20">
        <f t="shared" si="2"/>
        <v>4912</v>
      </c>
    </row>
    <row r="67" spans="2:11" ht="28.5" customHeight="1" x14ac:dyDescent="0.25">
      <c r="B67" s="15">
        <v>38</v>
      </c>
      <c r="C67" s="42" t="s">
        <v>65</v>
      </c>
      <c r="D67" s="46" t="s">
        <v>73</v>
      </c>
      <c r="E67" s="16"/>
      <c r="F67" s="17"/>
      <c r="G67" s="18">
        <v>4185</v>
      </c>
      <c r="H67" s="18">
        <v>4200</v>
      </c>
      <c r="I67" s="18">
        <v>4316</v>
      </c>
      <c r="J67" s="19">
        <f t="shared" si="0"/>
        <v>4233.67</v>
      </c>
      <c r="K67" s="20">
        <f t="shared" si="2"/>
        <v>4233.67</v>
      </c>
    </row>
    <row r="68" spans="2:11" ht="28.5" customHeight="1" x14ac:dyDescent="0.25">
      <c r="B68" s="15">
        <v>39</v>
      </c>
      <c r="C68" s="42" t="s">
        <v>66</v>
      </c>
      <c r="D68" s="46" t="s">
        <v>73</v>
      </c>
      <c r="E68" s="16"/>
      <c r="F68" s="17"/>
      <c r="G68" s="18">
        <v>1953</v>
      </c>
      <c r="H68" s="18">
        <v>1990</v>
      </c>
      <c r="I68" s="18">
        <v>2010</v>
      </c>
      <c r="J68" s="19">
        <f t="shared" si="0"/>
        <v>1984.33</v>
      </c>
      <c r="K68" s="20">
        <f t="shared" si="2"/>
        <v>1984.33</v>
      </c>
    </row>
    <row r="69" spans="2:11" ht="28.5" customHeight="1" x14ac:dyDescent="0.25">
      <c r="B69" s="15">
        <v>40</v>
      </c>
      <c r="C69" s="42" t="s">
        <v>67</v>
      </c>
      <c r="D69" s="46" t="s">
        <v>73</v>
      </c>
      <c r="E69" s="16"/>
      <c r="F69" s="17"/>
      <c r="G69" s="18">
        <v>4836</v>
      </c>
      <c r="H69" s="18">
        <v>4890</v>
      </c>
      <c r="I69" s="18">
        <v>4910</v>
      </c>
      <c r="J69" s="19">
        <f t="shared" si="0"/>
        <v>4878.67</v>
      </c>
      <c r="K69" s="20">
        <f t="shared" si="2"/>
        <v>4878.67</v>
      </c>
    </row>
    <row r="70" spans="2:11" ht="28.5" customHeight="1" x14ac:dyDescent="0.25">
      <c r="B70" s="15">
        <v>41</v>
      </c>
      <c r="C70" s="42" t="s">
        <v>68</v>
      </c>
      <c r="D70" s="46" t="s">
        <v>73</v>
      </c>
      <c r="E70" s="16"/>
      <c r="F70" s="17"/>
      <c r="G70" s="18">
        <v>4836</v>
      </c>
      <c r="H70" s="18">
        <v>4890</v>
      </c>
      <c r="I70" s="18">
        <v>4910</v>
      </c>
      <c r="J70" s="19">
        <f t="shared" si="0"/>
        <v>4878.67</v>
      </c>
      <c r="K70" s="20">
        <f t="shared" si="2"/>
        <v>4878.67</v>
      </c>
    </row>
    <row r="71" spans="2:11" ht="27" customHeight="1" x14ac:dyDescent="0.25">
      <c r="B71" s="15">
        <v>42</v>
      </c>
      <c r="C71" s="42" t="s">
        <v>69</v>
      </c>
      <c r="D71" s="46" t="s">
        <v>73</v>
      </c>
      <c r="E71" s="16">
        <v>1</v>
      </c>
      <c r="F71" s="17"/>
      <c r="G71" s="18">
        <v>20460</v>
      </c>
      <c r="H71" s="18">
        <v>20510</v>
      </c>
      <c r="I71" s="18">
        <v>20690</v>
      </c>
      <c r="J71" s="19">
        <f t="shared" si="0"/>
        <v>20553.330000000002</v>
      </c>
      <c r="K71" s="20">
        <f t="shared" si="2"/>
        <v>20553.330000000002</v>
      </c>
    </row>
    <row r="72" spans="2:11" ht="21.75" customHeight="1" x14ac:dyDescent="0.25">
      <c r="B72" s="15">
        <v>43</v>
      </c>
      <c r="C72" s="42" t="s">
        <v>70</v>
      </c>
      <c r="D72" s="46" t="s">
        <v>73</v>
      </c>
      <c r="E72" s="16">
        <v>1</v>
      </c>
      <c r="F72" s="17"/>
      <c r="G72" s="18">
        <v>5580</v>
      </c>
      <c r="H72" s="18">
        <v>5590</v>
      </c>
      <c r="I72" s="18">
        <v>5612</v>
      </c>
      <c r="J72" s="19">
        <f t="shared" si="0"/>
        <v>5594</v>
      </c>
      <c r="K72" s="20">
        <f t="shared" si="2"/>
        <v>5594</v>
      </c>
    </row>
    <row r="73" spans="2:11" ht="49.5" customHeight="1" x14ac:dyDescent="0.25">
      <c r="B73" s="15">
        <v>44</v>
      </c>
      <c r="C73" s="43" t="s">
        <v>71</v>
      </c>
      <c r="D73" s="46" t="s">
        <v>73</v>
      </c>
      <c r="E73" s="16">
        <v>1</v>
      </c>
      <c r="F73" s="17"/>
      <c r="G73" s="18">
        <v>5500</v>
      </c>
      <c r="H73" s="18">
        <v>5555</v>
      </c>
      <c r="I73" s="18">
        <v>5612</v>
      </c>
      <c r="J73" s="19">
        <f t="shared" si="0"/>
        <v>5555.67</v>
      </c>
      <c r="K73" s="48">
        <f t="shared" si="2"/>
        <v>5555.67</v>
      </c>
    </row>
    <row r="74" spans="2:11" ht="28.5" customHeight="1" x14ac:dyDescent="0.25">
      <c r="B74" s="41"/>
      <c r="C74" s="53" t="s">
        <v>24</v>
      </c>
      <c r="D74" s="54"/>
      <c r="E74" s="54"/>
      <c r="F74" s="54"/>
      <c r="G74" s="54"/>
      <c r="H74" s="54"/>
      <c r="I74" s="54"/>
      <c r="J74" s="54"/>
      <c r="K74" s="49">
        <f>SUM(K29:K72)</f>
        <v>274301.01000000007</v>
      </c>
    </row>
    <row r="75" spans="2:11" ht="15.75" x14ac:dyDescent="0.25">
      <c r="B75" s="1"/>
      <c r="C75" s="21"/>
      <c r="D75" s="21"/>
      <c r="E75" s="1"/>
      <c r="F75" s="1"/>
      <c r="G75" s="2"/>
      <c r="H75" s="2"/>
      <c r="I75" s="2"/>
      <c r="J75" s="1"/>
      <c r="K75" s="22"/>
    </row>
    <row r="76" spans="2:11" ht="15.75" customHeight="1" x14ac:dyDescent="0.25">
      <c r="B76" s="23" t="s">
        <v>17</v>
      </c>
      <c r="C76" s="24" t="s">
        <v>18</v>
      </c>
      <c r="D76" s="24"/>
      <c r="E76" s="25"/>
      <c r="F76" s="25"/>
      <c r="G76" s="26"/>
      <c r="H76" s="26"/>
      <c r="I76" s="26"/>
      <c r="J76" s="25"/>
      <c r="K76" s="27"/>
    </row>
    <row r="77" spans="2:11" ht="15.75" customHeight="1" x14ac:dyDescent="0.25">
      <c r="B77" s="28"/>
      <c r="C77" s="29" t="s">
        <v>19</v>
      </c>
      <c r="D77" s="30"/>
      <c r="E77" s="1"/>
      <c r="F77" s="1"/>
      <c r="G77" s="2"/>
      <c r="H77" s="2"/>
      <c r="I77" s="2"/>
      <c r="J77" s="1"/>
      <c r="K77" s="31"/>
    </row>
    <row r="78" spans="2:11" x14ac:dyDescent="0.25">
      <c r="B78" s="28"/>
      <c r="C78" s="32" t="s">
        <v>20</v>
      </c>
      <c r="D78" s="32"/>
      <c r="E78" s="1"/>
      <c r="F78" s="1"/>
      <c r="G78" s="2"/>
      <c r="H78" s="2"/>
      <c r="I78" s="2"/>
      <c r="J78" s="1"/>
      <c r="K78" s="31"/>
    </row>
    <row r="79" spans="2:11" ht="15.75" customHeight="1" x14ac:dyDescent="0.25">
      <c r="B79" s="28"/>
      <c r="C79" s="29" t="s">
        <v>21</v>
      </c>
      <c r="D79" s="30"/>
      <c r="E79" s="1"/>
      <c r="F79" s="1"/>
      <c r="G79" s="2"/>
      <c r="H79" s="2"/>
      <c r="I79" s="2"/>
      <c r="J79" s="1"/>
      <c r="K79" s="31"/>
    </row>
    <row r="80" spans="2:11" x14ac:dyDescent="0.25">
      <c r="B80" s="28"/>
      <c r="C80" s="33" t="s">
        <v>22</v>
      </c>
      <c r="D80" s="1"/>
      <c r="E80" s="1"/>
      <c r="F80" s="1"/>
      <c r="G80" s="2"/>
      <c r="H80" s="2"/>
      <c r="I80" s="2"/>
      <c r="J80" s="1"/>
      <c r="K80" s="31"/>
    </row>
    <row r="81" spans="2:11" x14ac:dyDescent="0.25">
      <c r="B81" s="28"/>
      <c r="C81" s="33" t="s">
        <v>23</v>
      </c>
      <c r="D81" s="1"/>
      <c r="E81" s="1"/>
      <c r="F81" s="1"/>
      <c r="G81" s="2"/>
      <c r="H81" s="2"/>
      <c r="I81" s="2"/>
      <c r="J81" s="1"/>
      <c r="K81" s="31"/>
    </row>
    <row r="82" spans="2:11" x14ac:dyDescent="0.25">
      <c r="B82" s="34"/>
      <c r="C82" s="35"/>
      <c r="D82" s="35"/>
      <c r="E82" s="35"/>
      <c r="F82" s="35"/>
      <c r="G82" s="36"/>
      <c r="H82" s="36"/>
      <c r="I82" s="36"/>
      <c r="J82" s="35"/>
      <c r="K82" s="37"/>
    </row>
  </sheetData>
  <mergeCells count="15">
    <mergeCell ref="H8:K8"/>
    <mergeCell ref="G9:K14"/>
    <mergeCell ref="F15:K20"/>
    <mergeCell ref="E21:J21"/>
    <mergeCell ref="C74:J74"/>
    <mergeCell ref="K28:K29"/>
    <mergeCell ref="B23:K23"/>
    <mergeCell ref="C25:K26"/>
    <mergeCell ref="B28:B29"/>
    <mergeCell ref="C28:C29"/>
    <mergeCell ref="D28:D29"/>
    <mergeCell ref="E28:E29"/>
    <mergeCell ref="F28:F29"/>
    <mergeCell ref="G28:I28"/>
    <mergeCell ref="B24:K24"/>
  </mergeCells>
  <pageMargins left="0.590551137924194" right="0.590551137924194" top="0.74803149700164795" bottom="0.74803149700164795" header="0.31496062874794001" footer="0.31496062874794001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0000004768371604" right="0.70000004768371604" top="0.75" bottom="0.75" header="0.30000001192092901" footer="0.30000001192092901"/>
  <pageSetup fitToWidth="0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0000004768371604" right="0.70000004768371604" top="0.75" bottom="0.75" header="0.30000001192092901" footer="0.30000001192092901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AUP_Marketing5</dc:creator>
  <cp:lastModifiedBy>Богословская Полина</cp:lastModifiedBy>
  <cp:lastPrinted>2025-01-16T15:54:48Z</cp:lastPrinted>
  <dcterms:created xsi:type="dcterms:W3CDTF">2023-02-14T08:39:34Z</dcterms:created>
  <dcterms:modified xsi:type="dcterms:W3CDTF">2025-01-16T15:57:26Z</dcterms:modified>
</cp:coreProperties>
</file>