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fayzullin\Desktop\ордер 2024\навигация\"/>
    </mc:Choice>
  </mc:AlternateContent>
  <bookViews>
    <workbookView xWindow="0" yWindow="0" windowWidth="28800" windowHeight="12135" activeTab="1"/>
  </bookViews>
  <sheets>
    <sheet name="Таб 2" sheetId="1" r:id="rId1"/>
    <sheet name="Таб 3" sheetId="3" r:id="rId2"/>
    <sheet name="Таб 4" sheetId="4" r:id="rId3"/>
    <sheet name="К3" sheetId="5" r:id="rId4"/>
    <sheet name="К4" sheetId="6" r:id="rId5"/>
    <sheet name="Лист1" sheetId="7" r:id="rId6"/>
  </sheets>
  <definedNames>
    <definedName name="_xlnm._FilterDatabase" localSheetId="0" hidden="1">'Таб 2'!#REF!</definedName>
    <definedName name="_xlnm._FilterDatabase" localSheetId="1" hidden="1">'Таб 3'!#REF!</definedName>
    <definedName name="_xlnm._FilterDatabase" localSheetId="2" hidden="1">'Таб 4'!#REF!</definedName>
    <definedName name="_xlnm.Print_Titles" localSheetId="0">'Таб 2'!$3:$5</definedName>
    <definedName name="_xlnm.Print_Titles" localSheetId="1">'Таб 3'!$4:$7</definedName>
    <definedName name="_xlnm.Print_Area" localSheetId="1">'Таб 3'!$A$1:$P$27</definedName>
  </definedNames>
  <calcPr calcId="162913" fullPrecision="0"/>
</workbook>
</file>

<file path=xl/calcChain.xml><?xml version="1.0" encoding="utf-8"?>
<calcChain xmlns="http://schemas.openxmlformats.org/spreadsheetml/2006/main">
  <c r="N26" i="3" l="1"/>
  <c r="H8" i="3"/>
  <c r="L8" i="3" s="1"/>
  <c r="N8" i="3" s="1"/>
  <c r="H9" i="3"/>
  <c r="L9" i="3" s="1"/>
  <c r="N9" i="3" s="1"/>
  <c r="H10" i="3"/>
  <c r="L10" i="3" s="1"/>
  <c r="N10" i="3" s="1"/>
  <c r="H11" i="3"/>
  <c r="L11" i="3" s="1"/>
  <c r="N11" i="3" s="1"/>
  <c r="H12" i="3"/>
  <c r="L12" i="3" s="1"/>
  <c r="N12" i="3" s="1"/>
  <c r="H13" i="3"/>
  <c r="L13" i="3" s="1"/>
  <c r="N13" i="3" s="1"/>
  <c r="H14" i="3"/>
  <c r="L14" i="3" s="1"/>
  <c r="N14" i="3" s="1"/>
  <c r="H15" i="3"/>
  <c r="L15" i="3" s="1"/>
  <c r="N15" i="3" s="1"/>
  <c r="H16" i="3"/>
  <c r="L16" i="3" s="1"/>
  <c r="N16" i="3" s="1"/>
  <c r="H17" i="3"/>
  <c r="L17" i="3" s="1"/>
  <c r="N17" i="3" s="1"/>
  <c r="H18" i="3" l="1"/>
  <c r="L18" i="3" s="1"/>
  <c r="N18" i="3" s="1"/>
  <c r="H19" i="3"/>
  <c r="L19" i="3" s="1"/>
  <c r="N19" i="3" s="1"/>
  <c r="H20" i="3"/>
  <c r="L20" i="3" s="1"/>
  <c r="N20" i="3" s="1"/>
  <c r="H21" i="3"/>
  <c r="L21" i="3" s="1"/>
  <c r="N21" i="3" s="1"/>
  <c r="H22" i="3"/>
  <c r="L22" i="3" s="1"/>
  <c r="N22" i="3" s="1"/>
  <c r="H23" i="3"/>
  <c r="L23" i="3" s="1"/>
  <c r="N23" i="3" s="1"/>
  <c r="H24" i="3"/>
  <c r="L24" i="3" s="1"/>
  <c r="N24" i="3" s="1"/>
  <c r="H25" i="3"/>
  <c r="L25" i="3" l="1"/>
  <c r="N25" i="3" s="1"/>
  <c r="G4" i="7"/>
  <c r="G5" i="7"/>
  <c r="G6" i="7"/>
  <c r="G3" i="7"/>
  <c r="G7" i="7" s="1"/>
  <c r="G5" i="3" l="1"/>
  <c r="F5" i="3"/>
  <c r="E5" i="3"/>
  <c r="D5" i="3"/>
  <c r="C5" i="3"/>
</calcChain>
</file>

<file path=xl/sharedStrings.xml><?xml version="1.0" encoding="utf-8"?>
<sst xmlns="http://schemas.openxmlformats.org/spreadsheetml/2006/main" count="282" uniqueCount="103">
  <si>
    <t>№ п/п</t>
  </si>
  <si>
    <t>Код ОКПД2</t>
  </si>
  <si>
    <t xml:space="preserve">Средняя арифм. цена </t>
  </si>
  <si>
    <t>Значение №1</t>
  </si>
  <si>
    <t>Значение №2</t>
  </si>
  <si>
    <t>Значение №3</t>
  </si>
  <si>
    <t>Значение №4</t>
  </si>
  <si>
    <t>Значение №5</t>
  </si>
  <si>
    <t>Технические характеристики (марка, ГОСТ,ТУ, сорт, размер)</t>
  </si>
  <si>
    <t>Источник,  №, дата</t>
  </si>
  <si>
    <t xml:space="preserve">Цена, руб. без НДС </t>
  </si>
  <si>
    <t>Источник, №, дата</t>
  </si>
  <si>
    <r>
      <t>К</t>
    </r>
    <r>
      <rPr>
        <vertAlign val="subscript"/>
        <sz val="11"/>
        <rFont val="Times New Roman"/>
        <family val="1"/>
        <charset val="204"/>
      </rPr>
      <t xml:space="preserve">1 </t>
    </r>
  </si>
  <si>
    <r>
      <t>К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</t>
    </r>
  </si>
  <si>
    <r>
      <t>К</t>
    </r>
    <r>
      <rPr>
        <vertAlign val="sub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</t>
    </r>
  </si>
  <si>
    <r>
      <t>К</t>
    </r>
    <r>
      <rPr>
        <vertAlign val="sub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</t>
    </r>
  </si>
  <si>
    <r>
      <t>К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- К-нт поправки на объем закупки</t>
    </r>
  </si>
  <si>
    <r>
      <t>К</t>
    </r>
    <r>
      <rPr>
        <vertAlign val="sub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К-нт поправки на условия оплаты и графика поставки</t>
    </r>
  </si>
  <si>
    <r>
      <t>К</t>
    </r>
    <r>
      <rPr>
        <vertAlign val="sub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- К-нт пересчета на индекс Росстата в случае цены со сроком давности более 6-ти месяцев</t>
    </r>
  </si>
  <si>
    <t>Если не требуется, то описать почему и в таблице проставить "1"</t>
  </si>
  <si>
    <t>Наименование продукции (работы, услуги)</t>
  </si>
  <si>
    <t>Запасные части путевой техники</t>
  </si>
  <si>
    <t>Запасные части локомотивов</t>
  </si>
  <si>
    <t>Запасные части МВПС</t>
  </si>
  <si>
    <t>Запасные части вагонов</t>
  </si>
  <si>
    <t>Спец.одежда, обувь, форменная одежда</t>
  </si>
  <si>
    <t>Электротехническая продукция</t>
  </si>
  <si>
    <t>Прочие материалы</t>
  </si>
  <si>
    <t>Химическая продукция</t>
  </si>
  <si>
    <t>Продукция машиностроения</t>
  </si>
  <si>
    <t>Группа МТР</t>
  </si>
  <si>
    <t>Металлопрокат</t>
  </si>
  <si>
    <t>Подшипники локомотивные</t>
  </si>
  <si>
    <t>Предельный уровень, %</t>
  </si>
  <si>
    <t>Материалы верхнего строения пути</t>
  </si>
  <si>
    <t>2. Характеристика продукции, источники ценовой информации и корректировка на конкретные параметры закупки</t>
  </si>
  <si>
    <t>3. Проверка однородности рассматриваемой ценовой информации и сопоставление с ценой продукции (работы, услуги) из ранее действовавшего договора</t>
  </si>
  <si>
    <r>
      <t>К</t>
    </r>
    <r>
      <rPr>
        <vertAlign val="sub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- К-нт величины транспортно-логистических расходов (приводится ниже в Таблице № 4 для товаров по группам, необходимо переводить в десятичную дробь)</t>
    </r>
  </si>
  <si>
    <t xml:space="preserve">Значение №1 </t>
  </si>
  <si>
    <r>
      <t>Цена единицы продукции из ранее действовавшего договора, руб. без учета НДС</t>
    </r>
    <r>
      <rPr>
        <b/>
        <sz val="12"/>
        <color indexed="30"/>
        <rFont val="Times New Roman"/>
        <family val="1"/>
        <charset val="204"/>
      </rPr>
      <t xml:space="preserve">  с учетом индекса.</t>
    </r>
  </si>
  <si>
    <t>Наименование продукции</t>
  </si>
  <si>
    <t>цена, руб без НДС (скорректированная)</t>
  </si>
  <si>
    <r>
      <t>Цена единицы продукции из ранее действовавшего договора, руб. без учета НДС</t>
    </r>
    <r>
      <rPr>
        <b/>
        <sz val="12"/>
        <color indexed="30"/>
        <rFont val="Times New Roman"/>
        <family val="1"/>
        <charset val="204"/>
      </rPr>
      <t xml:space="preserve"> </t>
    </r>
  </si>
  <si>
    <t xml:space="preserve">Индекс Росстата,              
отражающий изменение цен по соответствующей группе продукции (в случае индексации цены из ранее действовавшего договора)
</t>
  </si>
  <si>
    <t>Начальная (максимальная) цена,
руб.</t>
  </si>
  <si>
    <t>4. Предельный уровень транспортно-логистических расходов (ТЗР) при закупках материально-технических ресурсов</t>
  </si>
  <si>
    <t>Приложение № 2</t>
  </si>
  <si>
    <t>Приложение № 3</t>
  </si>
  <si>
    <t>Приложение № 4</t>
  </si>
  <si>
    <t>Коэффициент К3 - Корректировка с учетом условий оплаты и графика поставки</t>
  </si>
  <si>
    <t>Если срок платежа по планируемой закупке отличается от срока платежа, предусмотренного в условиях поставки из имеющегося источника ценовой информации, то размер поправки цены рассчитывается по следующей формуле</t>
  </si>
  <si>
    <t>размер поправки цены, рублей</t>
  </si>
  <si>
    <t>П -</t>
  </si>
  <si>
    <t xml:space="preserve">Ц - </t>
  </si>
  <si>
    <t>Цена на продукцию из имеющегося источника информации, рублей</t>
  </si>
  <si>
    <t xml:space="preserve">MPR - </t>
  </si>
  <si>
    <t>индикативная ставка MosPrime Rate, публикуемая на официальном сайте Центрального банка Российской Федерации (принимается на срок кредитования, соответствующий разнице в сроках платежа), %;</t>
  </si>
  <si>
    <t>разница в сроках платежа по планируемой закупке и условиях закупки из имеющегося источника ценовой информации, дней</t>
  </si>
  <si>
    <t>Р -</t>
  </si>
  <si>
    <t>В случае, если платеж по планируемой закупке предусмотрен в более поздний срок, то цена из имеющегося источника ценовой информации корректируется на размер поправки в сторону увеличения.</t>
  </si>
  <si>
    <t>В случае, если платеж по планируемой закупке предусмотрен в более ранний срок, то цена из имеющегося источника ценовой информации корректируется на размер поправки в сторону уменьшения</t>
  </si>
  <si>
    <t>Если размер авансового платежа по планируемой закупке отличается от размера авансового платежа из имеющегося источника ценовой информации, то поправка рассчитывается с учетом размера платежа и ключевой ставки, увеличенной на два процентных пункта</t>
  </si>
  <si>
    <t>https://cbr.ru/hd_base/mosprime/</t>
  </si>
  <si>
    <t>Коэффициент пересчета ( ) определяется с использованием одного из нижеперечисленных индексов, публикуемых Росстатом за рассматриваемый период, в зависимости от конкретной продукции:</t>
  </si>
  <si>
    <t>индекс цен производителей промышленной продукции (применяется индекс, соответствующий группе закупаемой продукции или сводный индекс, в случае отсутствия отдельного индекса по рассматриваемой группе);</t>
  </si>
  <si>
    <t>индекс потребительских цен (применяется во всех остальных случаях).</t>
  </si>
  <si>
    <t>https://уровень-инфляции.рф/инфляционные-калькуляторы</t>
  </si>
  <si>
    <t>Количество закупаемой продукции</t>
  </si>
  <si>
    <t>Начальная (максимальная) цена единицы продукции,
руб.</t>
  </si>
  <si>
    <t xml:space="preserve">Если значение гр. 8 не превышает значение гр. 11, то для расчета НМЦ в Таблице № 1 (п.7.1, 7.2,…3.n) принимается значение гр. 8. Если превышает, то для расчета НМЦ в Таблице № 1 (п.7.1, 7.2,…3.n) принимается значение гр. 11. Данное действие выполняется в случае, если срок действия договора на идентичную продукцию (работы, услуги) истек не более 3-х лет назад. </t>
  </si>
  <si>
    <t>Графа 12</t>
  </si>
  <si>
    <t>Дата и номер ранее действующего договора с указанием контрагента (при наличии) **</t>
  </si>
  <si>
    <t>** Заполняется в обязательном порядке в случае наличия ранее действующего договора на данный предмет закупки, срок действия которого истек не более 3-х лет назад. В противном случае указывается "Нет".</t>
  </si>
  <si>
    <t>Номер строки плана закупок</t>
  </si>
  <si>
    <t>В соответствии с техническим заданием</t>
  </si>
  <si>
    <t>Поставщик №1</t>
  </si>
  <si>
    <t>Поставщик №2</t>
  </si>
  <si>
    <t>Поставщик №3</t>
  </si>
  <si>
    <t>Поставщик №4</t>
  </si>
  <si>
    <t>Поставщик №5</t>
  </si>
  <si>
    <t>КП б/н.</t>
  </si>
  <si>
    <t>32.99.</t>
  </si>
  <si>
    <t>Плакат 70х50см, интерьерная печать на пленке, односторонняя ламинация. Дезинфектор</t>
  </si>
  <si>
    <t>Наклейки с контурной резкой, интерьерная печать на пленке, 10*10см</t>
  </si>
  <si>
    <t>Наклейки с контурной резкой, интерьерная печать на пленке, 20*20см</t>
  </si>
  <si>
    <t>Таблички ПВХ3, интерьерная печать с ламинацией , либо прямая УФ-печать, 20*30см, Видеонаблюдение</t>
  </si>
  <si>
    <t>Прозрачная табличка ПЭТ 0,05 +карман ПЭТ0,08 плоттерная резка либо прямая УФ-печать логотипа, 30*40см (для вкладки режима работы или кварц)</t>
  </si>
  <si>
    <t>Таблички (основа ПВХ 3+интерьерная печать, 40х60см (осторожно снег)</t>
  </si>
  <si>
    <t>Таблички ПВХ3, интерьерная печать, 90*130, навигация межэтажная, роаспорядок дня</t>
  </si>
  <si>
    <t>Таблички ПВХ3, интерьерная печать, 30*130, (гардероб, приемное)</t>
  </si>
  <si>
    <t>Мобильный стенд LUX-паук, рекламное поле 95*195</t>
  </si>
  <si>
    <t>Информационный стенд ПВХ5, 140*100см, с карманами ПЭТ 0,03, формат А5- 24шт (сотрудники)</t>
  </si>
  <si>
    <t>Информационный стенд ПВХ5, 140*100см, с карманами ПЭТ 0,03, формат А4- 10шт (правовая информация)</t>
  </si>
  <si>
    <t>Информационный стенд ПВХ 5, 3000*140см, с карманами ПЭТ 0,03, формат А4- 30шт (реклама)</t>
  </si>
  <si>
    <t>Номерки гардеробные, оргстекло с гравировкой, 6*4см</t>
  </si>
  <si>
    <t>Флаг Виндер, Блекаут двухсторонний, с флагштоком 2,5м, основание-плита</t>
  </si>
  <si>
    <t>Таблички 20*30см.Прозрачный матовый акрил 3мм, дистанционные держатели 20мм, плоттерная резка</t>
  </si>
  <si>
    <t>Табличка прозрачный акрил 5мм, лазерная резка, диодная подсветка, дистанционные держатели, 35х90см, Миссия</t>
  </si>
  <si>
    <t>Логотип ПВХ10, с контражурной подсведкой, 1,2х1,0м</t>
  </si>
  <si>
    <t>Монтажные работы по установке табличек, указателей</t>
  </si>
  <si>
    <t> 12077,2</t>
  </si>
  <si>
    <t>5900 </t>
  </si>
  <si>
    <t>8460 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</si>
</sst>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%"/>
    <numFmt numFmtId="166" formatCode="0.0"/>
    <numFmt numFmtId="173" formatCode="0.00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u/>
      <sz val="10"/>
      <color theme="10"/>
      <name val="Arial Cyr"/>
      <charset val="204"/>
    </font>
    <font>
      <u/>
      <sz val="26"/>
      <color theme="10"/>
      <name val="Arial Cyr"/>
      <charset val="204"/>
    </font>
    <font>
      <sz val="26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49" fontId="17" fillId="2" borderId="11">
      <alignment horizontal="left"/>
    </xf>
    <xf numFmtId="4" fontId="7" fillId="0" borderId="1" applyNumberFormat="0" applyProtection="0">
      <alignment horizontal="right" vertical="center"/>
    </xf>
    <xf numFmtId="0" fontId="2" fillId="0" borderId="0"/>
    <xf numFmtId="0" fontId="5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6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10" fillId="0" borderId="0" xfId="0" applyNumberFormat="1" applyFont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18" fillId="0" borderId="0" xfId="0" applyNumberFormat="1" applyFont="1" applyFill="1" applyBorder="1"/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Border="1" applyAlignment="1">
      <alignment horizontal="left" vertical="center" wrapText="1"/>
    </xf>
    <xf numFmtId="1" fontId="6" fillId="0" borderId="0" xfId="0" applyNumberFormat="1" applyFont="1" applyBorder="1" applyAlignment="1">
      <alignment horizontal="left" vertical="center" wrapText="1"/>
    </xf>
    <xf numFmtId="0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10" xfId="0" applyNumberFormat="1" applyFont="1" applyFill="1" applyBorder="1" applyAlignment="1">
      <alignment horizontal="center" vertical="center" wrapText="1"/>
    </xf>
    <xf numFmtId="1" fontId="14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Alignment="1">
      <alignment horizontal="right" vertical="center"/>
    </xf>
    <xf numFmtId="1" fontId="9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1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20" fillId="0" borderId="0" xfId="0" applyFont="1"/>
    <xf numFmtId="0" fontId="20" fillId="0" borderId="0" xfId="0" applyFont="1" applyAlignment="1"/>
    <xf numFmtId="0" fontId="21" fillId="0" borderId="0" xfId="11" applyAlignment="1" applyProtection="1"/>
    <xf numFmtId="0" fontId="22" fillId="0" borderId="0" xfId="11" applyFont="1" applyAlignment="1" applyProtection="1"/>
    <xf numFmtId="0" fontId="23" fillId="0" borderId="0" xfId="0" applyFont="1"/>
    <xf numFmtId="4" fontId="6" fillId="0" borderId="2" xfId="0" applyNumberFormat="1" applyFont="1" applyFill="1" applyBorder="1" applyAlignment="1">
      <alignment horizontal="center" vertical="center" wrapText="1"/>
    </xf>
    <xf numFmtId="1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/>
    <xf numFmtId="1" fontId="3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1" fontId="14" fillId="4" borderId="2" xfId="0" applyNumberFormat="1" applyFont="1" applyFill="1" applyBorder="1" applyAlignment="1">
      <alignment horizontal="center" vertical="center" wrapText="1"/>
    </xf>
    <xf numFmtId="166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66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3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1" fontId="12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1" fontId="12" fillId="4" borderId="5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1" fontId="12" fillId="4" borderId="6" xfId="0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left" vertical="center" wrapText="1"/>
    </xf>
    <xf numFmtId="0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2" xfId="0" applyNumberFormat="1" applyFont="1" applyFill="1" applyBorder="1" applyAlignment="1">
      <alignment horizontal="center" vertical="center" wrapText="1"/>
    </xf>
    <xf numFmtId="1" fontId="12" fillId="4" borderId="6" xfId="0" applyNumberFormat="1" applyFont="1" applyFill="1" applyBorder="1" applyAlignment="1">
      <alignment horizontal="center" vertical="center" wrapText="1"/>
    </xf>
    <xf numFmtId="1" fontId="12" fillId="4" borderId="1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" fontId="12" fillId="4" borderId="4" xfId="0" applyNumberFormat="1" applyFont="1" applyFill="1" applyBorder="1" applyAlignment="1">
      <alignment horizontal="center" vertical="center" wrapText="1"/>
    </xf>
    <xf numFmtId="1" fontId="12" fillId="4" borderId="5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left" vertical="center" wrapText="1"/>
    </xf>
    <xf numFmtId="1" fontId="15" fillId="0" borderId="9" xfId="0" applyNumberFormat="1" applyFont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" fontId="14" fillId="4" borderId="6" xfId="0" applyNumberFormat="1" applyFont="1" applyFill="1" applyBorder="1" applyAlignment="1">
      <alignment horizontal="center" vertical="center" wrapText="1"/>
    </xf>
    <xf numFmtId="1" fontId="14" fillId="4" borderId="10" xfId="0" applyNumberFormat="1" applyFont="1" applyFill="1" applyBorder="1" applyAlignment="1">
      <alignment horizontal="center" vertical="center" wrapText="1"/>
    </xf>
    <xf numFmtId="1" fontId="14" fillId="4" borderId="3" xfId="0" applyNumberFormat="1" applyFont="1" applyFill="1" applyBorder="1" applyAlignment="1">
      <alignment horizontal="center" vertical="center" wrapText="1"/>
    </xf>
    <xf numFmtId="164" fontId="3" fillId="4" borderId="6" xfId="10" applyFont="1" applyFill="1" applyBorder="1" applyAlignment="1">
      <alignment horizontal="center" vertical="center" wrapText="1"/>
    </xf>
    <xf numFmtId="164" fontId="3" fillId="4" borderId="10" xfId="10" applyFont="1" applyFill="1" applyBorder="1" applyAlignment="1">
      <alignment horizontal="center" vertical="center" wrapText="1"/>
    </xf>
    <xf numFmtId="164" fontId="3" fillId="4" borderId="3" xfId="10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2" fontId="3" fillId="4" borderId="10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14" fillId="4" borderId="6" xfId="0" applyNumberFormat="1" applyFont="1" applyFill="1" applyBorder="1" applyAlignment="1">
      <alignment horizontal="center" vertical="center" wrapText="1"/>
    </xf>
    <xf numFmtId="2" fontId="14" fillId="4" borderId="10" xfId="0" applyNumberFormat="1" applyFont="1" applyFill="1" applyBorder="1" applyAlignment="1">
      <alignment horizontal="center" vertical="center" wrapText="1"/>
    </xf>
    <xf numFmtId="2" fontId="14" fillId="4" borderId="3" xfId="0" applyNumberFormat="1" applyFont="1" applyFill="1" applyBorder="1" applyAlignment="1">
      <alignment horizontal="center" vertical="center" wrapText="1"/>
    </xf>
    <xf numFmtId="9" fontId="10" fillId="0" borderId="0" xfId="0" applyNumberFormat="1" applyFont="1" applyBorder="1" applyAlignment="1">
      <alignment horizontal="justify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65" fontId="10" fillId="0" borderId="2" xfId="9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2" fontId="25" fillId="0" borderId="12" xfId="0" applyNumberFormat="1" applyFont="1" applyBorder="1" applyAlignment="1">
      <alignment horizontal="center" vertical="center" wrapText="1"/>
    </xf>
    <xf numFmtId="2" fontId="25" fillId="0" borderId="13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5" fillId="0" borderId="13" xfId="0" applyNumberFormat="1" applyFont="1" applyBorder="1" applyAlignment="1">
      <alignment horizontal="center" vertical="center" wrapText="1"/>
    </xf>
    <xf numFmtId="173" fontId="25" fillId="0" borderId="13" xfId="0" applyNumberFormat="1" applyFont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166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2" xfId="0" applyNumberFormat="1" applyFont="1" applyFill="1" applyBorder="1" applyAlignment="1" applyProtection="1">
      <alignment horizontal="center" vertical="center" wrapText="1"/>
      <protection locked="0"/>
    </xf>
  </cellXfs>
  <cellStyles count="12">
    <cellStyle name="PoupStyle_Poup_2" xfId="1"/>
    <cellStyle name="SAPBEXstdData" xfId="2"/>
    <cellStyle name="Гиперссылка" xfId="11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4 2" xfId="7"/>
    <cellStyle name="Обычный 5" xfId="8"/>
    <cellStyle name="Процентный" xfId="9" builtinId="5"/>
    <cellStyle name="Финансовый" xfId="1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133350</xdr:rowOff>
    </xdr:from>
    <xdr:to>
      <xdr:col>4</xdr:col>
      <xdr:colOff>124241</xdr:colOff>
      <xdr:row>7</xdr:row>
      <xdr:rowOff>85725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647700"/>
          <a:ext cx="2295941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9525</xdr:rowOff>
    </xdr:from>
    <xdr:to>
      <xdr:col>10</xdr:col>
      <xdr:colOff>200025</xdr:colOff>
      <xdr:row>12</xdr:row>
      <xdr:rowOff>145202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04925"/>
          <a:ext cx="6296025" cy="78337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13</xdr:row>
      <xdr:rowOff>81643</xdr:rowOff>
    </xdr:from>
    <xdr:to>
      <xdr:col>18</xdr:col>
      <xdr:colOff>353786</xdr:colOff>
      <xdr:row>35</xdr:row>
      <xdr:rowOff>81643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8593" t="25615" r="20000" b="38700"/>
        <a:stretch>
          <a:fillRect/>
        </a:stretch>
      </xdr:blipFill>
      <xdr:spPr bwMode="auto">
        <a:xfrm>
          <a:off x="95250" y="2204357"/>
          <a:ext cx="11280322" cy="3592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br.ru/hd_base/mosprim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&#1091;&#1088;&#1086;&#1074;&#1077;&#1085;&#1100;-&#1080;&#1085;&#1092;&#1083;&#1103;&#1094;&#1080;&#1080;.&#1088;&#1092;/&#1080;&#1085;&#1092;&#1083;&#1103;&#1094;&#1080;&#1086;&#1085;&#1085;&#1099;&#1077;-&#1082;&#1072;&#1083;&#1100;&#1082;&#1091;&#1083;&#1103;&#1090;&#1086;&#1088;&#109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J39"/>
  <sheetViews>
    <sheetView view="pageBreakPreview" zoomScale="75" zoomScaleNormal="70" zoomScaleSheetLayoutView="75" workbookViewId="0">
      <selection activeCell="AE6" sqref="AE6:AE23"/>
    </sheetView>
  </sheetViews>
  <sheetFormatPr defaultRowHeight="18.75" x14ac:dyDescent="0.2"/>
  <cols>
    <col min="1" max="1" width="7.7109375" style="2" customWidth="1"/>
    <col min="2" max="2" width="38.28515625" style="2" customWidth="1"/>
    <col min="3" max="3" width="13.5703125" style="1" customWidth="1"/>
    <col min="4" max="4" width="31.42578125" style="1" customWidth="1"/>
    <col min="5" max="5" width="15" style="1" customWidth="1"/>
    <col min="6" max="6" width="13" style="4" customWidth="1"/>
    <col min="7" max="9" width="3.7109375" style="1" customWidth="1"/>
    <col min="10" max="10" width="1.5703125" style="1" customWidth="1"/>
    <col min="11" max="11" width="3.7109375" style="1" customWidth="1"/>
    <col min="12" max="12" width="13.7109375" style="1" customWidth="1"/>
    <col min="13" max="13" width="17.28515625" style="2" customWidth="1"/>
    <col min="14" max="17" width="3.7109375" style="1" customWidth="1"/>
    <col min="18" max="18" width="11.85546875" style="1" customWidth="1"/>
    <col min="19" max="19" width="15.28515625" style="1" customWidth="1"/>
    <col min="20" max="23" width="3.7109375" style="1" customWidth="1"/>
    <col min="24" max="24" width="11.28515625" style="1" customWidth="1"/>
    <col min="25" max="25" width="14.42578125" style="1" customWidth="1"/>
    <col min="26" max="29" width="3.7109375" style="1" customWidth="1"/>
    <col min="30" max="30" width="9.5703125" style="1" customWidth="1"/>
    <col min="31" max="31" width="14.28515625" style="1" customWidth="1"/>
    <col min="32" max="35" width="3.7109375" style="1" customWidth="1"/>
    <col min="36" max="36" width="9.5703125" style="1" customWidth="1"/>
    <col min="37" max="16384" width="9.140625" style="1"/>
  </cols>
  <sheetData>
    <row r="1" spans="1:36" ht="48" customHeight="1" x14ac:dyDescent="0.2">
      <c r="A1" s="5"/>
      <c r="B1" s="5"/>
      <c r="C1" s="5"/>
      <c r="D1" s="5"/>
      <c r="E1" s="5"/>
      <c r="F1" s="5"/>
      <c r="G1" s="5"/>
      <c r="L1" s="64"/>
      <c r="M1" s="64"/>
      <c r="N1" s="64"/>
      <c r="AI1" s="18" t="s">
        <v>46</v>
      </c>
    </row>
    <row r="2" spans="1:36" ht="36" customHeight="1" x14ac:dyDescent="0.2">
      <c r="A2" s="67" t="s">
        <v>35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36" ht="36" customHeight="1" x14ac:dyDescent="0.2">
      <c r="A3" s="61" t="s">
        <v>0</v>
      </c>
      <c r="B3" s="62" t="s">
        <v>40</v>
      </c>
      <c r="C3" s="61" t="s">
        <v>1</v>
      </c>
      <c r="D3" s="61" t="s">
        <v>8</v>
      </c>
      <c r="E3" s="58" t="s">
        <v>38</v>
      </c>
      <c r="F3" s="59"/>
      <c r="G3" s="59"/>
      <c r="H3" s="59"/>
      <c r="I3" s="59"/>
      <c r="J3" s="59"/>
      <c r="K3" s="60"/>
      <c r="L3" s="58" t="s">
        <v>4</v>
      </c>
      <c r="M3" s="59"/>
      <c r="N3" s="59"/>
      <c r="O3" s="59"/>
      <c r="P3" s="59"/>
      <c r="Q3" s="60"/>
      <c r="R3" s="58" t="s">
        <v>5</v>
      </c>
      <c r="S3" s="59"/>
      <c r="T3" s="59"/>
      <c r="U3" s="59"/>
      <c r="V3" s="59"/>
      <c r="W3" s="60"/>
      <c r="X3" s="58" t="s">
        <v>6</v>
      </c>
      <c r="Y3" s="59"/>
      <c r="Z3" s="59"/>
      <c r="AA3" s="59"/>
      <c r="AB3" s="59"/>
      <c r="AC3" s="60"/>
      <c r="AD3" s="57" t="s">
        <v>7</v>
      </c>
      <c r="AE3" s="57"/>
      <c r="AF3" s="57"/>
      <c r="AG3" s="57"/>
      <c r="AH3" s="57"/>
      <c r="AI3" s="57"/>
      <c r="AJ3" s="9"/>
    </row>
    <row r="4" spans="1:36" ht="36" customHeight="1" x14ac:dyDescent="0.2">
      <c r="A4" s="61"/>
      <c r="B4" s="63"/>
      <c r="C4" s="61"/>
      <c r="D4" s="61"/>
      <c r="E4" s="57" t="s">
        <v>75</v>
      </c>
      <c r="F4" s="57"/>
      <c r="G4" s="57"/>
      <c r="H4" s="57"/>
      <c r="I4" s="57"/>
      <c r="J4" s="57"/>
      <c r="K4" s="57"/>
      <c r="L4" s="57" t="s">
        <v>76</v>
      </c>
      <c r="M4" s="57"/>
      <c r="N4" s="57"/>
      <c r="O4" s="57"/>
      <c r="P4" s="57"/>
      <c r="Q4" s="57"/>
      <c r="R4" s="57" t="s">
        <v>77</v>
      </c>
      <c r="S4" s="57"/>
      <c r="T4" s="57"/>
      <c r="U4" s="57"/>
      <c r="V4" s="57"/>
      <c r="W4" s="57"/>
      <c r="X4" s="57" t="s">
        <v>78</v>
      </c>
      <c r="Y4" s="57"/>
      <c r="Z4" s="57"/>
      <c r="AA4" s="57"/>
      <c r="AB4" s="57"/>
      <c r="AC4" s="57"/>
      <c r="AD4" s="57" t="s">
        <v>79</v>
      </c>
      <c r="AE4" s="57"/>
      <c r="AF4" s="57"/>
      <c r="AG4" s="57"/>
      <c r="AH4" s="57"/>
      <c r="AI4" s="57"/>
      <c r="AJ4" s="9"/>
    </row>
    <row r="5" spans="1:36" ht="82.5" customHeight="1" thickBot="1" x14ac:dyDescent="0.25">
      <c r="A5" s="62"/>
      <c r="B5" s="63"/>
      <c r="C5" s="62"/>
      <c r="D5" s="62"/>
      <c r="E5" s="19" t="s">
        <v>9</v>
      </c>
      <c r="F5" s="19" t="s">
        <v>10</v>
      </c>
      <c r="G5" s="20" t="s">
        <v>12</v>
      </c>
      <c r="H5" s="20" t="s">
        <v>13</v>
      </c>
      <c r="I5" s="65" t="s">
        <v>14</v>
      </c>
      <c r="J5" s="66"/>
      <c r="K5" s="20" t="s">
        <v>15</v>
      </c>
      <c r="L5" s="21" t="s">
        <v>11</v>
      </c>
      <c r="M5" s="21" t="s">
        <v>10</v>
      </c>
      <c r="N5" s="20" t="s">
        <v>12</v>
      </c>
      <c r="O5" s="20" t="s">
        <v>13</v>
      </c>
      <c r="P5" s="20" t="s">
        <v>14</v>
      </c>
      <c r="Q5" s="20" t="s">
        <v>15</v>
      </c>
      <c r="R5" s="21" t="s">
        <v>11</v>
      </c>
      <c r="S5" s="21" t="s">
        <v>10</v>
      </c>
      <c r="T5" s="20" t="s">
        <v>12</v>
      </c>
      <c r="U5" s="20" t="s">
        <v>13</v>
      </c>
      <c r="V5" s="20" t="s">
        <v>14</v>
      </c>
      <c r="W5" s="20" t="s">
        <v>15</v>
      </c>
      <c r="X5" s="21" t="s">
        <v>11</v>
      </c>
      <c r="Y5" s="21" t="s">
        <v>10</v>
      </c>
      <c r="Z5" s="20" t="s">
        <v>12</v>
      </c>
      <c r="AA5" s="20" t="s">
        <v>13</v>
      </c>
      <c r="AB5" s="20" t="s">
        <v>14</v>
      </c>
      <c r="AC5" s="20" t="s">
        <v>15</v>
      </c>
      <c r="AD5" s="21" t="s">
        <v>9</v>
      </c>
      <c r="AE5" s="21" t="s">
        <v>10</v>
      </c>
      <c r="AF5" s="20" t="s">
        <v>12</v>
      </c>
      <c r="AG5" s="20" t="s">
        <v>13</v>
      </c>
      <c r="AH5" s="20" t="s">
        <v>14</v>
      </c>
      <c r="AI5" s="20" t="s">
        <v>15</v>
      </c>
      <c r="AJ5" s="6"/>
    </row>
    <row r="6" spans="1:36" ht="46.5" customHeight="1" thickBot="1" x14ac:dyDescent="0.25">
      <c r="A6" s="49">
        <v>1</v>
      </c>
      <c r="B6" s="96" t="s">
        <v>82</v>
      </c>
      <c r="C6" s="50" t="s">
        <v>81</v>
      </c>
      <c r="D6" s="40" t="s">
        <v>74</v>
      </c>
      <c r="E6" s="19" t="s">
        <v>80</v>
      </c>
      <c r="F6" s="94">
        <v>492</v>
      </c>
      <c r="G6" s="48">
        <v>1</v>
      </c>
      <c r="H6" s="48">
        <v>1</v>
      </c>
      <c r="I6" s="48">
        <v>1</v>
      </c>
      <c r="J6" s="47"/>
      <c r="K6" s="48">
        <v>1</v>
      </c>
      <c r="L6" s="19" t="s">
        <v>80</v>
      </c>
      <c r="M6" s="94">
        <v>207</v>
      </c>
      <c r="N6" s="48">
        <v>1</v>
      </c>
      <c r="O6" s="48">
        <v>1</v>
      </c>
      <c r="P6" s="48">
        <v>1</v>
      </c>
      <c r="Q6" s="48">
        <v>1</v>
      </c>
      <c r="R6" s="19" t="s">
        <v>80</v>
      </c>
      <c r="S6" s="100">
        <v>500</v>
      </c>
      <c r="T6" s="48">
        <v>1</v>
      </c>
      <c r="U6" s="48">
        <v>1</v>
      </c>
      <c r="V6" s="48">
        <v>1</v>
      </c>
      <c r="W6" s="48">
        <v>1</v>
      </c>
      <c r="X6" s="19" t="s">
        <v>80</v>
      </c>
      <c r="Y6" s="38">
        <v>495</v>
      </c>
      <c r="Z6" s="48">
        <v>1</v>
      </c>
      <c r="AA6" s="48">
        <v>1</v>
      </c>
      <c r="AB6" s="48">
        <v>1</v>
      </c>
      <c r="AC6" s="48">
        <v>1</v>
      </c>
      <c r="AD6" s="21" t="s">
        <v>80</v>
      </c>
      <c r="AE6" s="21">
        <v>450</v>
      </c>
      <c r="AF6" s="48">
        <v>1</v>
      </c>
      <c r="AG6" s="48">
        <v>1</v>
      </c>
      <c r="AH6" s="48">
        <v>1</v>
      </c>
      <c r="AI6" s="48">
        <v>1</v>
      </c>
      <c r="AJ6" s="6"/>
    </row>
    <row r="7" spans="1:36" ht="46.5" customHeight="1" thickBot="1" x14ac:dyDescent="0.25">
      <c r="A7" s="49">
        <v>2</v>
      </c>
      <c r="B7" s="97" t="s">
        <v>83</v>
      </c>
      <c r="C7" s="50" t="s">
        <v>81</v>
      </c>
      <c r="D7" s="40" t="s">
        <v>74</v>
      </c>
      <c r="E7" s="19" t="s">
        <v>80</v>
      </c>
      <c r="F7" s="95">
        <v>9.6</v>
      </c>
      <c r="G7" s="48">
        <v>1</v>
      </c>
      <c r="H7" s="48">
        <v>1</v>
      </c>
      <c r="I7" s="48">
        <v>1</v>
      </c>
      <c r="J7" s="47"/>
      <c r="K7" s="48">
        <v>1</v>
      </c>
      <c r="L7" s="19" t="s">
        <v>80</v>
      </c>
      <c r="M7" s="95">
        <v>14.5</v>
      </c>
      <c r="N7" s="48">
        <v>1</v>
      </c>
      <c r="O7" s="48">
        <v>1</v>
      </c>
      <c r="P7" s="48">
        <v>1</v>
      </c>
      <c r="Q7" s="48">
        <v>1</v>
      </c>
      <c r="R7" s="19" t="s">
        <v>80</v>
      </c>
      <c r="S7" s="101">
        <v>10</v>
      </c>
      <c r="T7" s="48">
        <v>1</v>
      </c>
      <c r="U7" s="48">
        <v>1</v>
      </c>
      <c r="V7" s="48">
        <v>1</v>
      </c>
      <c r="W7" s="48">
        <v>1</v>
      </c>
      <c r="X7" s="19" t="s">
        <v>80</v>
      </c>
      <c r="Y7" s="38">
        <v>12</v>
      </c>
      <c r="Z7" s="48">
        <v>1</v>
      </c>
      <c r="AA7" s="48">
        <v>1</v>
      </c>
      <c r="AB7" s="48">
        <v>1</v>
      </c>
      <c r="AC7" s="48">
        <v>1</v>
      </c>
      <c r="AD7" s="21" t="s">
        <v>80</v>
      </c>
      <c r="AE7" s="21">
        <v>18</v>
      </c>
      <c r="AF7" s="48">
        <v>1</v>
      </c>
      <c r="AG7" s="48">
        <v>1</v>
      </c>
      <c r="AH7" s="48">
        <v>1</v>
      </c>
      <c r="AI7" s="48">
        <v>1</v>
      </c>
      <c r="AJ7" s="6"/>
    </row>
    <row r="8" spans="1:36" ht="49.5" customHeight="1" thickBot="1" x14ac:dyDescent="0.25">
      <c r="A8" s="49">
        <v>3</v>
      </c>
      <c r="B8" s="97" t="s">
        <v>84</v>
      </c>
      <c r="C8" s="50" t="s">
        <v>81</v>
      </c>
      <c r="D8" s="40" t="s">
        <v>74</v>
      </c>
      <c r="E8" s="19" t="s">
        <v>80</v>
      </c>
      <c r="F8" s="95">
        <v>38.4</v>
      </c>
      <c r="G8" s="48">
        <v>1</v>
      </c>
      <c r="H8" s="48">
        <v>1</v>
      </c>
      <c r="I8" s="48">
        <v>1</v>
      </c>
      <c r="J8" s="47"/>
      <c r="K8" s="48">
        <v>1</v>
      </c>
      <c r="L8" s="19" t="s">
        <v>80</v>
      </c>
      <c r="M8" s="95">
        <v>58</v>
      </c>
      <c r="N8" s="48">
        <v>1</v>
      </c>
      <c r="O8" s="48">
        <v>1</v>
      </c>
      <c r="P8" s="48">
        <v>1</v>
      </c>
      <c r="Q8" s="48">
        <v>1</v>
      </c>
      <c r="R8" s="19" t="s">
        <v>80</v>
      </c>
      <c r="S8" s="101">
        <v>40</v>
      </c>
      <c r="T8" s="48">
        <v>1</v>
      </c>
      <c r="U8" s="48">
        <v>1</v>
      </c>
      <c r="V8" s="48">
        <v>1</v>
      </c>
      <c r="W8" s="48">
        <v>1</v>
      </c>
      <c r="X8" s="19" t="s">
        <v>80</v>
      </c>
      <c r="Y8" s="38">
        <v>35</v>
      </c>
      <c r="Z8" s="48">
        <v>1</v>
      </c>
      <c r="AA8" s="48">
        <v>1</v>
      </c>
      <c r="AB8" s="48">
        <v>1</v>
      </c>
      <c r="AC8" s="48">
        <v>1</v>
      </c>
      <c r="AD8" s="21" t="s">
        <v>80</v>
      </c>
      <c r="AE8" s="21">
        <v>60</v>
      </c>
      <c r="AF8" s="48">
        <v>1</v>
      </c>
      <c r="AG8" s="48">
        <v>1</v>
      </c>
      <c r="AH8" s="48">
        <v>1</v>
      </c>
      <c r="AI8" s="48">
        <v>1</v>
      </c>
      <c r="AJ8" s="6"/>
    </row>
    <row r="9" spans="1:36" ht="55.5" customHeight="1" thickBot="1" x14ac:dyDescent="0.25">
      <c r="A9" s="49">
        <v>4</v>
      </c>
      <c r="B9" s="97" t="s">
        <v>85</v>
      </c>
      <c r="C9" s="50" t="s">
        <v>81</v>
      </c>
      <c r="D9" s="40" t="s">
        <v>74</v>
      </c>
      <c r="E9" s="19" t="s">
        <v>80</v>
      </c>
      <c r="F9" s="95">
        <v>180</v>
      </c>
      <c r="G9" s="48">
        <v>1</v>
      </c>
      <c r="H9" s="48">
        <v>1</v>
      </c>
      <c r="I9" s="48">
        <v>1</v>
      </c>
      <c r="J9" s="47"/>
      <c r="K9" s="48">
        <v>1</v>
      </c>
      <c r="L9" s="19" t="s">
        <v>80</v>
      </c>
      <c r="M9" s="95">
        <v>190</v>
      </c>
      <c r="N9" s="48">
        <v>1</v>
      </c>
      <c r="O9" s="48">
        <v>1</v>
      </c>
      <c r="P9" s="48">
        <v>1</v>
      </c>
      <c r="Q9" s="48">
        <v>1</v>
      </c>
      <c r="R9" s="19" t="s">
        <v>80</v>
      </c>
      <c r="S9" s="101">
        <v>189</v>
      </c>
      <c r="T9" s="48">
        <v>1</v>
      </c>
      <c r="U9" s="48">
        <v>1</v>
      </c>
      <c r="V9" s="48">
        <v>1</v>
      </c>
      <c r="W9" s="48">
        <v>1</v>
      </c>
      <c r="X9" s="19" t="s">
        <v>80</v>
      </c>
      <c r="Y9" s="38">
        <v>250</v>
      </c>
      <c r="Z9" s="48">
        <v>1</v>
      </c>
      <c r="AA9" s="48">
        <v>1</v>
      </c>
      <c r="AB9" s="48">
        <v>1</v>
      </c>
      <c r="AC9" s="48">
        <v>1</v>
      </c>
      <c r="AD9" s="21" t="s">
        <v>80</v>
      </c>
      <c r="AE9" s="21">
        <v>300</v>
      </c>
      <c r="AF9" s="48">
        <v>1</v>
      </c>
      <c r="AG9" s="48">
        <v>1</v>
      </c>
      <c r="AH9" s="48">
        <v>1</v>
      </c>
      <c r="AI9" s="48">
        <v>1</v>
      </c>
      <c r="AJ9" s="6"/>
    </row>
    <row r="10" spans="1:36" ht="55.5" customHeight="1" thickBot="1" x14ac:dyDescent="0.25">
      <c r="A10" s="49">
        <v>5</v>
      </c>
      <c r="B10" s="97" t="s">
        <v>86</v>
      </c>
      <c r="C10" s="50" t="s">
        <v>81</v>
      </c>
      <c r="D10" s="40" t="s">
        <v>74</v>
      </c>
      <c r="E10" s="19" t="s">
        <v>80</v>
      </c>
      <c r="F10" s="95">
        <v>360</v>
      </c>
      <c r="G10" s="48">
        <v>1</v>
      </c>
      <c r="H10" s="48">
        <v>1</v>
      </c>
      <c r="I10" s="48">
        <v>1</v>
      </c>
      <c r="J10" s="47"/>
      <c r="K10" s="48">
        <v>1</v>
      </c>
      <c r="L10" s="19" t="s">
        <v>80</v>
      </c>
      <c r="M10" s="95">
        <v>360</v>
      </c>
      <c r="N10" s="48">
        <v>1</v>
      </c>
      <c r="O10" s="48">
        <v>1</v>
      </c>
      <c r="P10" s="48">
        <v>1</v>
      </c>
      <c r="Q10" s="48">
        <v>1</v>
      </c>
      <c r="R10" s="19" t="s">
        <v>80</v>
      </c>
      <c r="S10" s="101">
        <v>372</v>
      </c>
      <c r="T10" s="48">
        <v>1</v>
      </c>
      <c r="U10" s="48">
        <v>1</v>
      </c>
      <c r="V10" s="48">
        <v>1</v>
      </c>
      <c r="W10" s="48">
        <v>1</v>
      </c>
      <c r="X10" s="19" t="s">
        <v>80</v>
      </c>
      <c r="Y10" s="38">
        <v>350</v>
      </c>
      <c r="Z10" s="48">
        <v>1</v>
      </c>
      <c r="AA10" s="48">
        <v>1</v>
      </c>
      <c r="AB10" s="48">
        <v>1</v>
      </c>
      <c r="AC10" s="48">
        <v>1</v>
      </c>
      <c r="AD10" s="21" t="s">
        <v>80</v>
      </c>
      <c r="AE10" s="21">
        <v>320</v>
      </c>
      <c r="AF10" s="48">
        <v>1</v>
      </c>
      <c r="AG10" s="48">
        <v>1</v>
      </c>
      <c r="AH10" s="48">
        <v>1</v>
      </c>
      <c r="AI10" s="48">
        <v>1</v>
      </c>
      <c r="AJ10" s="6"/>
    </row>
    <row r="11" spans="1:36" ht="35.25" customHeight="1" thickBot="1" x14ac:dyDescent="0.25">
      <c r="A11" s="49">
        <v>6</v>
      </c>
      <c r="B11" s="97" t="s">
        <v>87</v>
      </c>
      <c r="C11" s="50" t="s">
        <v>81</v>
      </c>
      <c r="D11" s="40" t="s">
        <v>74</v>
      </c>
      <c r="E11" s="19" t="s">
        <v>80</v>
      </c>
      <c r="F11" s="95">
        <v>1050</v>
      </c>
      <c r="G11" s="48">
        <v>1</v>
      </c>
      <c r="H11" s="48">
        <v>1</v>
      </c>
      <c r="I11" s="48">
        <v>1</v>
      </c>
      <c r="J11" s="47"/>
      <c r="K11" s="48">
        <v>1</v>
      </c>
      <c r="L11" s="19" t="s">
        <v>80</v>
      </c>
      <c r="M11" s="95">
        <v>720</v>
      </c>
      <c r="N11" s="48">
        <v>1</v>
      </c>
      <c r="O11" s="48">
        <v>1</v>
      </c>
      <c r="P11" s="48">
        <v>1</v>
      </c>
      <c r="Q11" s="48">
        <v>1</v>
      </c>
      <c r="R11" s="19" t="s">
        <v>80</v>
      </c>
      <c r="S11" s="101">
        <v>1073</v>
      </c>
      <c r="T11" s="48">
        <v>1</v>
      </c>
      <c r="U11" s="48">
        <v>1</v>
      </c>
      <c r="V11" s="48">
        <v>1</v>
      </c>
      <c r="W11" s="48">
        <v>1</v>
      </c>
      <c r="X11" s="19" t="s">
        <v>80</v>
      </c>
      <c r="Y11" s="38">
        <v>975</v>
      </c>
      <c r="Z11" s="48">
        <v>1</v>
      </c>
      <c r="AA11" s="48">
        <v>1</v>
      </c>
      <c r="AB11" s="48">
        <v>1</v>
      </c>
      <c r="AC11" s="48">
        <v>1</v>
      </c>
      <c r="AD11" s="21" t="s">
        <v>80</v>
      </c>
      <c r="AE11" s="21">
        <v>800</v>
      </c>
      <c r="AF11" s="48">
        <v>1</v>
      </c>
      <c r="AG11" s="48">
        <v>1</v>
      </c>
      <c r="AH11" s="48">
        <v>1</v>
      </c>
      <c r="AI11" s="48">
        <v>1</v>
      </c>
      <c r="AJ11" s="6"/>
    </row>
    <row r="12" spans="1:36" ht="41.25" customHeight="1" thickBot="1" x14ac:dyDescent="0.25">
      <c r="A12" s="49">
        <v>7</v>
      </c>
      <c r="B12" s="97" t="s">
        <v>88</v>
      </c>
      <c r="C12" s="50" t="s">
        <v>81</v>
      </c>
      <c r="D12" s="40" t="s">
        <v>74</v>
      </c>
      <c r="E12" s="19" t="s">
        <v>80</v>
      </c>
      <c r="F12" s="95">
        <v>3510</v>
      </c>
      <c r="G12" s="48">
        <v>1</v>
      </c>
      <c r="H12" s="48">
        <v>1</v>
      </c>
      <c r="I12" s="48">
        <v>1</v>
      </c>
      <c r="J12" s="47"/>
      <c r="K12" s="48">
        <v>1</v>
      </c>
      <c r="L12" s="19" t="s">
        <v>80</v>
      </c>
      <c r="M12" s="95">
        <v>3100</v>
      </c>
      <c r="N12" s="48">
        <v>1</v>
      </c>
      <c r="O12" s="48">
        <v>1</v>
      </c>
      <c r="P12" s="48">
        <v>1</v>
      </c>
      <c r="Q12" s="48">
        <v>1</v>
      </c>
      <c r="R12" s="19" t="s">
        <v>80</v>
      </c>
      <c r="S12" s="101">
        <v>3600</v>
      </c>
      <c r="T12" s="48">
        <v>1</v>
      </c>
      <c r="U12" s="48">
        <v>1</v>
      </c>
      <c r="V12" s="48">
        <v>1</v>
      </c>
      <c r="W12" s="48">
        <v>1</v>
      </c>
      <c r="X12" s="19" t="s">
        <v>80</v>
      </c>
      <c r="Y12" s="38">
        <v>3400</v>
      </c>
      <c r="Z12" s="48">
        <v>1</v>
      </c>
      <c r="AA12" s="48">
        <v>1</v>
      </c>
      <c r="AB12" s="48">
        <v>1</v>
      </c>
      <c r="AC12" s="48">
        <v>1</v>
      </c>
      <c r="AD12" s="21" t="s">
        <v>80</v>
      </c>
      <c r="AE12" s="21">
        <v>3000</v>
      </c>
      <c r="AF12" s="48">
        <v>1</v>
      </c>
      <c r="AG12" s="48">
        <v>1</v>
      </c>
      <c r="AH12" s="48">
        <v>1</v>
      </c>
      <c r="AI12" s="48">
        <v>1</v>
      </c>
      <c r="AJ12" s="6"/>
    </row>
    <row r="13" spans="1:36" ht="52.5" customHeight="1" thickBot="1" x14ac:dyDescent="0.25">
      <c r="A13" s="49">
        <v>8</v>
      </c>
      <c r="B13" s="97" t="s">
        <v>89</v>
      </c>
      <c r="C13" s="50" t="s">
        <v>81</v>
      </c>
      <c r="D13" s="40" t="s">
        <v>74</v>
      </c>
      <c r="E13" s="19" t="s">
        <v>80</v>
      </c>
      <c r="F13" s="95">
        <v>1440</v>
      </c>
      <c r="G13" s="48">
        <v>1</v>
      </c>
      <c r="H13" s="48">
        <v>1</v>
      </c>
      <c r="I13" s="48">
        <v>1</v>
      </c>
      <c r="J13" s="47"/>
      <c r="K13" s="48">
        <v>1</v>
      </c>
      <c r="L13" s="19" t="s">
        <v>80</v>
      </c>
      <c r="M13" s="95">
        <v>1270</v>
      </c>
      <c r="N13" s="48">
        <v>1</v>
      </c>
      <c r="O13" s="48">
        <v>1</v>
      </c>
      <c r="P13" s="48">
        <v>1</v>
      </c>
      <c r="Q13" s="48">
        <v>1</v>
      </c>
      <c r="R13" s="19" t="s">
        <v>80</v>
      </c>
      <c r="S13" s="101">
        <v>1500</v>
      </c>
      <c r="T13" s="48">
        <v>1</v>
      </c>
      <c r="U13" s="48">
        <v>1</v>
      </c>
      <c r="V13" s="48">
        <v>1</v>
      </c>
      <c r="W13" s="48">
        <v>1</v>
      </c>
      <c r="X13" s="19" t="s">
        <v>80</v>
      </c>
      <c r="Y13" s="38">
        <v>1400</v>
      </c>
      <c r="Z13" s="48">
        <v>1</v>
      </c>
      <c r="AA13" s="48">
        <v>1</v>
      </c>
      <c r="AB13" s="48">
        <v>1</v>
      </c>
      <c r="AC13" s="48">
        <v>1</v>
      </c>
      <c r="AD13" s="21" t="s">
        <v>80</v>
      </c>
      <c r="AE13" s="21">
        <v>1280</v>
      </c>
      <c r="AF13" s="48">
        <v>1</v>
      </c>
      <c r="AG13" s="48">
        <v>1</v>
      </c>
      <c r="AH13" s="48">
        <v>1</v>
      </c>
      <c r="AI13" s="48">
        <v>1</v>
      </c>
      <c r="AJ13" s="6"/>
    </row>
    <row r="14" spans="1:36" ht="46.5" customHeight="1" thickBot="1" x14ac:dyDescent="0.25">
      <c r="A14" s="49">
        <v>9</v>
      </c>
      <c r="B14" s="97" t="s">
        <v>90</v>
      </c>
      <c r="C14" s="50" t="s">
        <v>81</v>
      </c>
      <c r="D14" s="40" t="s">
        <v>74</v>
      </c>
      <c r="E14" s="19" t="s">
        <v>80</v>
      </c>
      <c r="F14" s="95">
        <v>2800</v>
      </c>
      <c r="G14" s="48">
        <v>1</v>
      </c>
      <c r="H14" s="48">
        <v>1</v>
      </c>
      <c r="I14" s="48">
        <v>1</v>
      </c>
      <c r="J14" s="47"/>
      <c r="K14" s="48">
        <v>1</v>
      </c>
      <c r="L14" s="19" t="s">
        <v>80</v>
      </c>
      <c r="M14" s="95">
        <v>3500</v>
      </c>
      <c r="N14" s="48">
        <v>1</v>
      </c>
      <c r="O14" s="48">
        <v>1</v>
      </c>
      <c r="P14" s="48">
        <v>1</v>
      </c>
      <c r="Q14" s="48">
        <v>1</v>
      </c>
      <c r="R14" s="19" t="s">
        <v>80</v>
      </c>
      <c r="S14" s="101">
        <v>2880</v>
      </c>
      <c r="T14" s="48">
        <v>1</v>
      </c>
      <c r="U14" s="48">
        <v>1</v>
      </c>
      <c r="V14" s="48">
        <v>1</v>
      </c>
      <c r="W14" s="48">
        <v>1</v>
      </c>
      <c r="X14" s="19" t="s">
        <v>80</v>
      </c>
      <c r="Y14" s="38">
        <v>3200</v>
      </c>
      <c r="Z14" s="48">
        <v>1</v>
      </c>
      <c r="AA14" s="48">
        <v>1</v>
      </c>
      <c r="AB14" s="48">
        <v>1</v>
      </c>
      <c r="AC14" s="48">
        <v>1</v>
      </c>
      <c r="AD14" s="21" t="s">
        <v>80</v>
      </c>
      <c r="AE14" s="21">
        <v>3800</v>
      </c>
      <c r="AF14" s="48">
        <v>1</v>
      </c>
      <c r="AG14" s="48">
        <v>1</v>
      </c>
      <c r="AH14" s="48">
        <v>1</v>
      </c>
      <c r="AI14" s="48">
        <v>1</v>
      </c>
      <c r="AJ14" s="6"/>
    </row>
    <row r="15" spans="1:36" ht="43.5" customHeight="1" thickBot="1" x14ac:dyDescent="0.25">
      <c r="A15" s="49">
        <v>10</v>
      </c>
      <c r="B15" s="97" t="s">
        <v>91</v>
      </c>
      <c r="C15" s="50" t="s">
        <v>81</v>
      </c>
      <c r="D15" s="40" t="s">
        <v>74</v>
      </c>
      <c r="E15" s="19" t="s">
        <v>80</v>
      </c>
      <c r="F15" s="95">
        <v>7800</v>
      </c>
      <c r="G15" s="48">
        <v>1</v>
      </c>
      <c r="H15" s="48">
        <v>1</v>
      </c>
      <c r="I15" s="48">
        <v>1</v>
      </c>
      <c r="J15" s="47"/>
      <c r="K15" s="48">
        <v>1</v>
      </c>
      <c r="L15" s="19" t="s">
        <v>80</v>
      </c>
      <c r="M15" s="95">
        <v>6900</v>
      </c>
      <c r="N15" s="48">
        <v>1</v>
      </c>
      <c r="O15" s="48">
        <v>1</v>
      </c>
      <c r="P15" s="48">
        <v>1</v>
      </c>
      <c r="Q15" s="48">
        <v>1</v>
      </c>
      <c r="R15" s="19" t="s">
        <v>80</v>
      </c>
      <c r="S15" s="101">
        <v>7900</v>
      </c>
      <c r="T15" s="48">
        <v>1</v>
      </c>
      <c r="U15" s="48">
        <v>1</v>
      </c>
      <c r="V15" s="48">
        <v>1</v>
      </c>
      <c r="W15" s="48">
        <v>1</v>
      </c>
      <c r="X15" s="19" t="s">
        <v>80</v>
      </c>
      <c r="Y15" s="38">
        <v>7500</v>
      </c>
      <c r="Z15" s="48">
        <v>1</v>
      </c>
      <c r="AA15" s="48">
        <v>1</v>
      </c>
      <c r="AB15" s="48">
        <v>1</v>
      </c>
      <c r="AC15" s="48">
        <v>1</v>
      </c>
      <c r="AD15" s="21" t="s">
        <v>80</v>
      </c>
      <c r="AE15" s="21">
        <v>7000</v>
      </c>
      <c r="AF15" s="48">
        <v>1</v>
      </c>
      <c r="AG15" s="48">
        <v>1</v>
      </c>
      <c r="AH15" s="48">
        <v>1</v>
      </c>
      <c r="AI15" s="48">
        <v>1</v>
      </c>
      <c r="AJ15" s="6"/>
    </row>
    <row r="16" spans="1:36" ht="60.75" customHeight="1" thickBot="1" x14ac:dyDescent="0.25">
      <c r="A16" s="44">
        <v>11</v>
      </c>
      <c r="B16" s="97" t="s">
        <v>92</v>
      </c>
      <c r="C16" s="50" t="s">
        <v>81</v>
      </c>
      <c r="D16" s="40" t="s">
        <v>74</v>
      </c>
      <c r="E16" s="19" t="s">
        <v>80</v>
      </c>
      <c r="F16" s="95">
        <v>7140</v>
      </c>
      <c r="G16" s="48">
        <v>1</v>
      </c>
      <c r="H16" s="48">
        <v>1</v>
      </c>
      <c r="I16" s="48">
        <v>1</v>
      </c>
      <c r="J16" s="45"/>
      <c r="K16" s="48">
        <v>1</v>
      </c>
      <c r="L16" s="19" t="s">
        <v>80</v>
      </c>
      <c r="M16" s="95">
        <v>6100</v>
      </c>
      <c r="N16" s="44">
        <v>1</v>
      </c>
      <c r="O16" s="44">
        <v>1</v>
      </c>
      <c r="P16" s="44">
        <v>1</v>
      </c>
      <c r="Q16" s="44">
        <v>1</v>
      </c>
      <c r="R16" s="19" t="s">
        <v>80</v>
      </c>
      <c r="S16" s="101">
        <v>7900</v>
      </c>
      <c r="T16" s="48">
        <v>1</v>
      </c>
      <c r="U16" s="48">
        <v>1</v>
      </c>
      <c r="V16" s="48">
        <v>1</v>
      </c>
      <c r="W16" s="48">
        <v>1</v>
      </c>
      <c r="X16" s="19" t="s">
        <v>80</v>
      </c>
      <c r="Y16" s="46">
        <v>7500</v>
      </c>
      <c r="Z16" s="44">
        <v>1</v>
      </c>
      <c r="AA16" s="44">
        <v>1</v>
      </c>
      <c r="AB16" s="44">
        <v>1</v>
      </c>
      <c r="AC16" s="44">
        <v>1</v>
      </c>
      <c r="AD16" s="21" t="s">
        <v>80</v>
      </c>
      <c r="AE16" s="38">
        <v>6800</v>
      </c>
      <c r="AF16" s="48">
        <v>1</v>
      </c>
      <c r="AG16" s="48">
        <v>1</v>
      </c>
      <c r="AH16" s="48">
        <v>1</v>
      </c>
      <c r="AI16" s="48">
        <v>1</v>
      </c>
      <c r="AJ16" s="6"/>
    </row>
    <row r="17" spans="1:36" ht="43.5" customHeight="1" thickBot="1" x14ac:dyDescent="0.25">
      <c r="A17" s="44">
        <v>12</v>
      </c>
      <c r="B17" s="97" t="s">
        <v>93</v>
      </c>
      <c r="C17" s="50" t="s">
        <v>81</v>
      </c>
      <c r="D17" s="40" t="s">
        <v>74</v>
      </c>
      <c r="E17" s="19" t="s">
        <v>80</v>
      </c>
      <c r="F17" s="95">
        <v>21420</v>
      </c>
      <c r="G17" s="44">
        <v>1</v>
      </c>
      <c r="H17" s="44">
        <v>1</v>
      </c>
      <c r="I17" s="44">
        <v>1</v>
      </c>
      <c r="J17" s="45"/>
      <c r="K17" s="44">
        <v>1</v>
      </c>
      <c r="L17" s="19" t="s">
        <v>80</v>
      </c>
      <c r="M17" s="95">
        <v>17700</v>
      </c>
      <c r="N17" s="44">
        <v>1</v>
      </c>
      <c r="O17" s="44">
        <v>1</v>
      </c>
      <c r="P17" s="44">
        <v>1</v>
      </c>
      <c r="Q17" s="44">
        <v>1</v>
      </c>
      <c r="R17" s="19" t="s">
        <v>80</v>
      </c>
      <c r="S17" s="95">
        <v>21900</v>
      </c>
      <c r="T17" s="44">
        <v>1</v>
      </c>
      <c r="U17" s="44">
        <v>1</v>
      </c>
      <c r="V17" s="44">
        <v>1</v>
      </c>
      <c r="W17" s="44">
        <v>1</v>
      </c>
      <c r="X17" s="19" t="s">
        <v>80</v>
      </c>
      <c r="Y17" s="46">
        <v>19000</v>
      </c>
      <c r="Z17" s="44">
        <v>1</v>
      </c>
      <c r="AA17" s="44">
        <v>1</v>
      </c>
      <c r="AB17" s="44">
        <v>1</v>
      </c>
      <c r="AC17" s="44">
        <v>1</v>
      </c>
      <c r="AD17" s="21" t="s">
        <v>80</v>
      </c>
      <c r="AE17" s="38">
        <v>20500</v>
      </c>
      <c r="AF17" s="44">
        <v>1</v>
      </c>
      <c r="AG17" s="44">
        <v>1</v>
      </c>
      <c r="AH17" s="44">
        <v>1</v>
      </c>
      <c r="AI17" s="44">
        <v>1</v>
      </c>
      <c r="AJ17" s="6"/>
    </row>
    <row r="18" spans="1:36" ht="49.5" customHeight="1" thickBot="1" x14ac:dyDescent="0.25">
      <c r="A18" s="44">
        <v>13</v>
      </c>
      <c r="B18" s="97" t="s">
        <v>94</v>
      </c>
      <c r="C18" s="50" t="s">
        <v>81</v>
      </c>
      <c r="D18" s="40" t="s">
        <v>74</v>
      </c>
      <c r="E18" s="19" t="s">
        <v>80</v>
      </c>
      <c r="F18" s="95">
        <v>20</v>
      </c>
      <c r="G18" s="44">
        <v>1</v>
      </c>
      <c r="H18" s="44">
        <v>1</v>
      </c>
      <c r="I18" s="44">
        <v>1</v>
      </c>
      <c r="J18" s="45"/>
      <c r="K18" s="44">
        <v>1</v>
      </c>
      <c r="L18" s="19" t="s">
        <v>80</v>
      </c>
      <c r="M18" s="95">
        <v>40</v>
      </c>
      <c r="N18" s="44">
        <v>1</v>
      </c>
      <c r="O18" s="44">
        <v>1</v>
      </c>
      <c r="P18" s="44">
        <v>1</v>
      </c>
      <c r="Q18" s="44">
        <v>1</v>
      </c>
      <c r="R18" s="19" t="s">
        <v>80</v>
      </c>
      <c r="S18" s="95">
        <v>23</v>
      </c>
      <c r="T18" s="44">
        <v>1</v>
      </c>
      <c r="U18" s="44">
        <v>1</v>
      </c>
      <c r="V18" s="44">
        <v>1</v>
      </c>
      <c r="W18" s="44">
        <v>1</v>
      </c>
      <c r="X18" s="19" t="s">
        <v>80</v>
      </c>
      <c r="Y18" s="46">
        <v>28</v>
      </c>
      <c r="Z18" s="44">
        <v>1</v>
      </c>
      <c r="AA18" s="44">
        <v>1</v>
      </c>
      <c r="AB18" s="44">
        <v>1</v>
      </c>
      <c r="AC18" s="44">
        <v>1</v>
      </c>
      <c r="AD18" s="21" t="s">
        <v>80</v>
      </c>
      <c r="AE18" s="38">
        <v>35</v>
      </c>
      <c r="AF18" s="44">
        <v>1</v>
      </c>
      <c r="AG18" s="44">
        <v>1</v>
      </c>
      <c r="AH18" s="44">
        <v>1</v>
      </c>
      <c r="AI18" s="44">
        <v>1</v>
      </c>
      <c r="AJ18" s="6"/>
    </row>
    <row r="19" spans="1:36" ht="45.75" customHeight="1" thickBot="1" x14ac:dyDescent="0.25">
      <c r="A19" s="44">
        <v>14</v>
      </c>
      <c r="B19" s="97" t="s">
        <v>95</v>
      </c>
      <c r="C19" s="50" t="s">
        <v>81</v>
      </c>
      <c r="D19" s="40" t="s">
        <v>74</v>
      </c>
      <c r="E19" s="19" t="s">
        <v>80</v>
      </c>
      <c r="F19" s="95">
        <v>10290</v>
      </c>
      <c r="G19" s="44">
        <v>1</v>
      </c>
      <c r="H19" s="44">
        <v>1</v>
      </c>
      <c r="I19" s="44">
        <v>1</v>
      </c>
      <c r="J19" s="45"/>
      <c r="K19" s="44">
        <v>1</v>
      </c>
      <c r="L19" s="19" t="s">
        <v>80</v>
      </c>
      <c r="M19" s="95">
        <v>9700</v>
      </c>
      <c r="N19" s="44">
        <v>1</v>
      </c>
      <c r="O19" s="44">
        <v>1</v>
      </c>
      <c r="P19" s="44">
        <v>1</v>
      </c>
      <c r="Q19" s="44">
        <v>1</v>
      </c>
      <c r="R19" s="19" t="s">
        <v>80</v>
      </c>
      <c r="S19" s="95">
        <v>10500</v>
      </c>
      <c r="T19" s="44">
        <v>1</v>
      </c>
      <c r="U19" s="44">
        <v>1</v>
      </c>
      <c r="V19" s="44">
        <v>1</v>
      </c>
      <c r="W19" s="44">
        <v>1</v>
      </c>
      <c r="X19" s="19" t="s">
        <v>80</v>
      </c>
      <c r="Y19" s="46">
        <v>10000</v>
      </c>
      <c r="Z19" s="44">
        <v>1</v>
      </c>
      <c r="AA19" s="44">
        <v>1</v>
      </c>
      <c r="AB19" s="44">
        <v>1</v>
      </c>
      <c r="AC19" s="44">
        <v>1</v>
      </c>
      <c r="AD19" s="21" t="s">
        <v>80</v>
      </c>
      <c r="AE19" s="38">
        <v>10200</v>
      </c>
      <c r="AF19" s="44">
        <v>1</v>
      </c>
      <c r="AG19" s="44">
        <v>1</v>
      </c>
      <c r="AH19" s="44">
        <v>1</v>
      </c>
      <c r="AI19" s="44">
        <v>1</v>
      </c>
      <c r="AJ19" s="6"/>
    </row>
    <row r="20" spans="1:36" ht="58.5" customHeight="1" thickBot="1" x14ac:dyDescent="0.25">
      <c r="A20" s="44">
        <v>15</v>
      </c>
      <c r="B20" s="97" t="s">
        <v>96</v>
      </c>
      <c r="C20" s="50" t="s">
        <v>81</v>
      </c>
      <c r="D20" s="40" t="s">
        <v>74</v>
      </c>
      <c r="E20" s="19" t="s">
        <v>80</v>
      </c>
      <c r="F20" s="95">
        <v>1400</v>
      </c>
      <c r="G20" s="44">
        <v>1</v>
      </c>
      <c r="H20" s="44">
        <v>1</v>
      </c>
      <c r="I20" s="44">
        <v>1</v>
      </c>
      <c r="J20" s="45"/>
      <c r="K20" s="44">
        <v>1</v>
      </c>
      <c r="L20" s="19" t="s">
        <v>80</v>
      </c>
      <c r="M20" s="95">
        <v>960</v>
      </c>
      <c r="N20" s="44">
        <v>1</v>
      </c>
      <c r="O20" s="44">
        <v>1</v>
      </c>
      <c r="P20" s="44">
        <v>1</v>
      </c>
      <c r="Q20" s="44">
        <v>1</v>
      </c>
      <c r="R20" s="19" t="s">
        <v>80</v>
      </c>
      <c r="S20" s="95">
        <v>1575</v>
      </c>
      <c r="T20" s="44">
        <v>1</v>
      </c>
      <c r="U20" s="44">
        <v>1</v>
      </c>
      <c r="V20" s="44">
        <v>1</v>
      </c>
      <c r="W20" s="44">
        <v>1</v>
      </c>
      <c r="X20" s="19" t="s">
        <v>80</v>
      </c>
      <c r="Y20" s="46">
        <v>1325</v>
      </c>
      <c r="Z20" s="44">
        <v>1</v>
      </c>
      <c r="AA20" s="44">
        <v>1</v>
      </c>
      <c r="AB20" s="44">
        <v>1</v>
      </c>
      <c r="AC20" s="44">
        <v>1</v>
      </c>
      <c r="AD20" s="21" t="s">
        <v>80</v>
      </c>
      <c r="AE20" s="38">
        <v>1100</v>
      </c>
      <c r="AF20" s="44">
        <v>1</v>
      </c>
      <c r="AG20" s="44">
        <v>1</v>
      </c>
      <c r="AH20" s="44">
        <v>1</v>
      </c>
      <c r="AI20" s="44">
        <v>1</v>
      </c>
      <c r="AJ20" s="6"/>
    </row>
    <row r="21" spans="1:36" ht="41.25" customHeight="1" thickBot="1" x14ac:dyDescent="0.25">
      <c r="A21" s="44">
        <v>16</v>
      </c>
      <c r="B21" s="97" t="s">
        <v>97</v>
      </c>
      <c r="C21" s="50" t="s">
        <v>81</v>
      </c>
      <c r="D21" s="40" t="s">
        <v>74</v>
      </c>
      <c r="E21" s="19" t="s">
        <v>80</v>
      </c>
      <c r="F21" s="95">
        <v>12000</v>
      </c>
      <c r="G21" s="44">
        <v>1</v>
      </c>
      <c r="H21" s="44">
        <v>1</v>
      </c>
      <c r="I21" s="44">
        <v>1</v>
      </c>
      <c r="J21" s="45"/>
      <c r="K21" s="44">
        <v>1</v>
      </c>
      <c r="L21" s="19" t="s">
        <v>80</v>
      </c>
      <c r="M21" s="95">
        <v>8500</v>
      </c>
      <c r="N21" s="44">
        <v>1</v>
      </c>
      <c r="O21" s="44">
        <v>1</v>
      </c>
      <c r="P21" s="44">
        <v>1</v>
      </c>
      <c r="Q21" s="44">
        <v>1</v>
      </c>
      <c r="R21" s="19" t="s">
        <v>80</v>
      </c>
      <c r="S21" s="95">
        <v>12800</v>
      </c>
      <c r="T21" s="44">
        <v>1</v>
      </c>
      <c r="U21" s="44">
        <v>1</v>
      </c>
      <c r="V21" s="44">
        <v>1</v>
      </c>
      <c r="W21" s="44">
        <v>1</v>
      </c>
      <c r="X21" s="19" t="s">
        <v>80</v>
      </c>
      <c r="Y21" s="46">
        <v>12000</v>
      </c>
      <c r="Z21" s="44">
        <v>1</v>
      </c>
      <c r="AA21" s="44">
        <v>1</v>
      </c>
      <c r="AB21" s="44">
        <v>1</v>
      </c>
      <c r="AC21" s="44">
        <v>1</v>
      </c>
      <c r="AD21" s="21" t="s">
        <v>80</v>
      </c>
      <c r="AE21" s="38">
        <v>15000</v>
      </c>
      <c r="AF21" s="44">
        <v>1</v>
      </c>
      <c r="AG21" s="44">
        <v>1</v>
      </c>
      <c r="AH21" s="44">
        <v>1</v>
      </c>
      <c r="AI21" s="44">
        <v>1</v>
      </c>
      <c r="AJ21" s="6"/>
    </row>
    <row r="22" spans="1:36" ht="39.75" customHeight="1" thickBot="1" x14ac:dyDescent="0.25">
      <c r="A22" s="44">
        <v>17</v>
      </c>
      <c r="B22" s="98" t="s">
        <v>98</v>
      </c>
      <c r="C22" s="92" t="s">
        <v>81</v>
      </c>
      <c r="D22" s="93" t="s">
        <v>74</v>
      </c>
      <c r="E22" s="19" t="s">
        <v>80</v>
      </c>
      <c r="F22" s="95">
        <v>14100</v>
      </c>
      <c r="G22" s="44">
        <v>1</v>
      </c>
      <c r="H22" s="44">
        <v>1</v>
      </c>
      <c r="I22" s="44">
        <v>1</v>
      </c>
      <c r="J22" s="45"/>
      <c r="K22" s="44">
        <v>1</v>
      </c>
      <c r="L22" s="19" t="s">
        <v>80</v>
      </c>
      <c r="M22" s="95">
        <v>10200</v>
      </c>
      <c r="N22" s="44">
        <v>1</v>
      </c>
      <c r="O22" s="44">
        <v>1</v>
      </c>
      <c r="P22" s="44">
        <v>1</v>
      </c>
      <c r="Q22" s="44">
        <v>1</v>
      </c>
      <c r="R22" s="19" t="s">
        <v>80</v>
      </c>
      <c r="S22" s="95">
        <v>14500</v>
      </c>
      <c r="T22" s="44">
        <v>1</v>
      </c>
      <c r="U22" s="44">
        <v>1</v>
      </c>
      <c r="V22" s="44">
        <v>1</v>
      </c>
      <c r="W22" s="44">
        <v>1</v>
      </c>
      <c r="X22" s="19" t="s">
        <v>80</v>
      </c>
      <c r="Y22" s="46">
        <v>15000</v>
      </c>
      <c r="Z22" s="44">
        <v>1</v>
      </c>
      <c r="AA22" s="44">
        <v>1</v>
      </c>
      <c r="AB22" s="44">
        <v>1</v>
      </c>
      <c r="AC22" s="44">
        <v>1</v>
      </c>
      <c r="AD22" s="21" t="s">
        <v>80</v>
      </c>
      <c r="AE22" s="38">
        <v>18500</v>
      </c>
      <c r="AF22" s="44">
        <v>1</v>
      </c>
      <c r="AG22" s="44">
        <v>1</v>
      </c>
      <c r="AH22" s="44">
        <v>1</v>
      </c>
      <c r="AI22" s="44">
        <v>1</v>
      </c>
      <c r="AJ22" s="6"/>
    </row>
    <row r="23" spans="1:36" ht="50.25" customHeight="1" thickBot="1" x14ac:dyDescent="0.25">
      <c r="A23" s="44">
        <v>18</v>
      </c>
      <c r="B23" s="99" t="s">
        <v>99</v>
      </c>
      <c r="C23" s="50" t="s">
        <v>81</v>
      </c>
      <c r="D23" s="40" t="s">
        <v>74</v>
      </c>
      <c r="E23" s="21" t="s">
        <v>80</v>
      </c>
      <c r="F23" s="95" t="s">
        <v>100</v>
      </c>
      <c r="G23" s="41">
        <v>1</v>
      </c>
      <c r="H23" s="41">
        <v>1</v>
      </c>
      <c r="I23" s="41">
        <v>1</v>
      </c>
      <c r="J23" s="42"/>
      <c r="K23" s="41">
        <v>1</v>
      </c>
      <c r="L23" s="19" t="s">
        <v>80</v>
      </c>
      <c r="M23" s="102" t="s">
        <v>101</v>
      </c>
      <c r="N23" s="41">
        <v>1</v>
      </c>
      <c r="O23" s="41">
        <v>1</v>
      </c>
      <c r="P23" s="41">
        <v>1</v>
      </c>
      <c r="Q23" s="41">
        <v>1</v>
      </c>
      <c r="R23" s="21" t="s">
        <v>80</v>
      </c>
      <c r="S23" s="95" t="s">
        <v>102</v>
      </c>
      <c r="T23" s="44">
        <v>1</v>
      </c>
      <c r="U23" s="44">
        <v>1</v>
      </c>
      <c r="V23" s="44">
        <v>1</v>
      </c>
      <c r="W23" s="44">
        <v>1</v>
      </c>
      <c r="X23" s="21" t="s">
        <v>80</v>
      </c>
      <c r="Y23" s="51">
        <v>5000</v>
      </c>
      <c r="Z23" s="41">
        <v>1</v>
      </c>
      <c r="AA23" s="41">
        <v>1</v>
      </c>
      <c r="AB23" s="41">
        <v>1</v>
      </c>
      <c r="AC23" s="41">
        <v>1</v>
      </c>
      <c r="AD23" s="21" t="s">
        <v>80</v>
      </c>
      <c r="AE23" s="38">
        <v>7586</v>
      </c>
      <c r="AF23" s="41">
        <v>1</v>
      </c>
      <c r="AG23" s="43">
        <v>1</v>
      </c>
      <c r="AH23" s="43">
        <v>1</v>
      </c>
      <c r="AI23" s="43">
        <v>1</v>
      </c>
      <c r="AJ23" s="6"/>
    </row>
    <row r="24" spans="1:36" ht="30" customHeight="1" x14ac:dyDescent="0.2">
      <c r="A24" s="56" t="s">
        <v>16</v>
      </c>
      <c r="B24" s="56"/>
      <c r="C24" s="56"/>
      <c r="D24" s="56"/>
      <c r="E24" s="55" t="s">
        <v>19</v>
      </c>
      <c r="F24" s="55"/>
      <c r="G24" s="68"/>
      <c r="H24" s="68"/>
      <c r="I24" s="68"/>
      <c r="J24" s="68"/>
      <c r="K24" s="68"/>
      <c r="L24" s="68"/>
      <c r="M24" s="68"/>
      <c r="N24" s="2"/>
      <c r="AJ24" s="7"/>
    </row>
    <row r="25" spans="1:36" ht="57.75" customHeight="1" x14ac:dyDescent="0.2">
      <c r="A25" s="56" t="s">
        <v>37</v>
      </c>
      <c r="B25" s="56"/>
      <c r="C25" s="56"/>
      <c r="D25" s="56"/>
      <c r="E25" s="55" t="s">
        <v>19</v>
      </c>
      <c r="F25" s="55"/>
      <c r="G25" s="55"/>
      <c r="H25" s="55"/>
      <c r="I25" s="55"/>
      <c r="J25" s="55"/>
      <c r="K25" s="55"/>
      <c r="L25" s="55"/>
      <c r="M25" s="55"/>
      <c r="N25" s="2"/>
      <c r="AJ25" s="7"/>
    </row>
    <row r="26" spans="1:36" ht="35.25" customHeight="1" x14ac:dyDescent="0.2">
      <c r="A26" s="56" t="s">
        <v>17</v>
      </c>
      <c r="B26" s="56"/>
      <c r="C26" s="56"/>
      <c r="D26" s="56"/>
      <c r="E26" s="55" t="s">
        <v>19</v>
      </c>
      <c r="F26" s="55"/>
      <c r="G26" s="55"/>
      <c r="H26" s="55"/>
      <c r="I26" s="55"/>
      <c r="J26" s="55"/>
      <c r="K26" s="55"/>
      <c r="L26" s="55"/>
      <c r="M26" s="55"/>
      <c r="N26" s="2"/>
    </row>
    <row r="27" spans="1:36" ht="40.5" customHeight="1" x14ac:dyDescent="0.2">
      <c r="A27" s="56" t="s">
        <v>18</v>
      </c>
      <c r="B27" s="56"/>
      <c r="C27" s="56"/>
      <c r="D27" s="56"/>
      <c r="E27" s="55" t="s">
        <v>19</v>
      </c>
      <c r="F27" s="55"/>
      <c r="G27" s="55"/>
      <c r="H27" s="55"/>
      <c r="I27" s="55"/>
      <c r="J27" s="55"/>
      <c r="K27" s="55"/>
      <c r="L27" s="55"/>
      <c r="M27" s="55"/>
      <c r="N27" s="2"/>
    </row>
    <row r="28" spans="1:36" x14ac:dyDescent="0.25">
      <c r="U28" s="7"/>
      <c r="V28" s="8"/>
      <c r="W28" s="7"/>
    </row>
    <row r="29" spans="1:36" x14ac:dyDescent="0.25">
      <c r="U29" s="7"/>
      <c r="V29" s="8"/>
      <c r="W29" s="7"/>
    </row>
    <row r="30" spans="1:36" x14ac:dyDescent="0.25">
      <c r="U30" s="7"/>
      <c r="V30" s="8"/>
      <c r="W30" s="7"/>
    </row>
    <row r="31" spans="1:36" x14ac:dyDescent="0.25">
      <c r="U31" s="7"/>
      <c r="V31" s="8"/>
      <c r="W31" s="7"/>
    </row>
    <row r="32" spans="1:36" x14ac:dyDescent="0.25">
      <c r="U32" s="7"/>
      <c r="V32" s="8"/>
      <c r="W32" s="7"/>
    </row>
    <row r="33" spans="21:23" x14ac:dyDescent="0.25">
      <c r="U33" s="7"/>
      <c r="V33" s="8"/>
      <c r="W33" s="7"/>
    </row>
    <row r="34" spans="21:23" x14ac:dyDescent="0.25">
      <c r="U34" s="7"/>
      <c r="V34" s="8"/>
      <c r="W34" s="7"/>
    </row>
    <row r="35" spans="21:23" x14ac:dyDescent="0.25">
      <c r="U35" s="7"/>
      <c r="V35" s="8"/>
      <c r="W35" s="7"/>
    </row>
    <row r="36" spans="21:23" x14ac:dyDescent="0.25">
      <c r="U36" s="7"/>
      <c r="V36" s="8"/>
      <c r="W36" s="7"/>
    </row>
    <row r="37" spans="21:23" x14ac:dyDescent="0.25">
      <c r="U37" s="7"/>
      <c r="V37" s="8"/>
      <c r="W37" s="7"/>
    </row>
    <row r="38" spans="21:23" x14ac:dyDescent="0.2">
      <c r="U38" s="7"/>
      <c r="V38" s="7"/>
      <c r="W38" s="7"/>
    </row>
    <row r="39" spans="21:23" x14ac:dyDescent="0.2">
      <c r="U39" s="7"/>
      <c r="V39" s="7"/>
      <c r="W39" s="7"/>
    </row>
  </sheetData>
  <mergeCells count="25">
    <mergeCell ref="A26:D26"/>
    <mergeCell ref="E26:M26"/>
    <mergeCell ref="L1:N1"/>
    <mergeCell ref="I5:J5"/>
    <mergeCell ref="E25:M25"/>
    <mergeCell ref="A24:D24"/>
    <mergeCell ref="A2:M2"/>
    <mergeCell ref="E24:M24"/>
    <mergeCell ref="E3:K3"/>
    <mergeCell ref="E27:M27"/>
    <mergeCell ref="A27:D27"/>
    <mergeCell ref="AD3:AI3"/>
    <mergeCell ref="AD4:AI4"/>
    <mergeCell ref="A25:D25"/>
    <mergeCell ref="R3:W3"/>
    <mergeCell ref="R4:W4"/>
    <mergeCell ref="L3:Q3"/>
    <mergeCell ref="L4:Q4"/>
    <mergeCell ref="X3:AC3"/>
    <mergeCell ref="X4:AC4"/>
    <mergeCell ref="E4:K4"/>
    <mergeCell ref="A3:A5"/>
    <mergeCell ref="B3:B5"/>
    <mergeCell ref="C3:C5"/>
    <mergeCell ref="D3:D5"/>
  </mergeCells>
  <phoneticPr fontId="0" type="noConversion"/>
  <pageMargins left="0.31496062992125984" right="0.31496062992125984" top="0.70866141732283472" bottom="0.19685039370078741" header="0.51181102362204722" footer="0"/>
  <pageSetup paperSize="9" scale="46" fitToHeight="250" orientation="landscape" horizontalDpi="300" verticalDpi="300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9"/>
  <sheetViews>
    <sheetView tabSelected="1" view="pageBreakPreview" topLeftCell="A7" zoomScale="75" zoomScaleNormal="70" zoomScaleSheetLayoutView="75" workbookViewId="0">
      <selection activeCell="G16" sqref="G16"/>
    </sheetView>
  </sheetViews>
  <sheetFormatPr defaultRowHeight="18.75" x14ac:dyDescent="0.2"/>
  <cols>
    <col min="1" max="1" width="7.7109375" style="2" customWidth="1"/>
    <col min="2" max="2" width="38.28515625" style="2" customWidth="1"/>
    <col min="3" max="3" width="13.5703125" style="1" customWidth="1"/>
    <col min="4" max="4" width="14" style="1" customWidth="1"/>
    <col min="5" max="5" width="12.5703125" style="1" customWidth="1"/>
    <col min="6" max="6" width="13" style="4" customWidth="1"/>
    <col min="7" max="7" width="12.85546875" style="1" customWidth="1"/>
    <col min="8" max="8" width="18.28515625" style="1" customWidth="1"/>
    <col min="9" max="9" width="11" style="1" customWidth="1"/>
    <col min="10" max="10" width="13.7109375" style="1" customWidth="1"/>
    <col min="11" max="11" width="17.28515625" style="2" customWidth="1"/>
    <col min="12" max="12" width="13" style="1" customWidth="1"/>
    <col min="13" max="13" width="9.28515625" style="1" bestFit="1" customWidth="1"/>
    <col min="14" max="14" width="22.28515625" style="1" customWidth="1"/>
    <col min="15" max="15" width="17" style="1" customWidth="1"/>
    <col min="16" max="16" width="19.7109375" style="1" customWidth="1"/>
    <col min="17" max="16384" width="9.140625" style="1"/>
  </cols>
  <sheetData>
    <row r="1" spans="1:16" ht="32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K1" s="1"/>
      <c r="L1" s="16" t="s">
        <v>47</v>
      </c>
    </row>
    <row r="2" spans="1:16" ht="32.25" customHeight="1" x14ac:dyDescent="0.2">
      <c r="A2" s="17" t="s">
        <v>36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1:16" ht="28.5" customHeight="1" x14ac:dyDescent="0.2">
      <c r="A4" s="72" t="s">
        <v>0</v>
      </c>
      <c r="B4" s="72" t="s">
        <v>20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75" t="s">
        <v>2</v>
      </c>
      <c r="I4" s="78" t="s">
        <v>42</v>
      </c>
      <c r="J4" s="81" t="s">
        <v>43</v>
      </c>
      <c r="K4" s="69" t="s">
        <v>39</v>
      </c>
      <c r="L4" s="69" t="s">
        <v>68</v>
      </c>
      <c r="M4" s="69" t="s">
        <v>67</v>
      </c>
      <c r="N4" s="69" t="s">
        <v>44</v>
      </c>
      <c r="O4" s="69" t="s">
        <v>71</v>
      </c>
      <c r="P4" s="69" t="s">
        <v>73</v>
      </c>
    </row>
    <row r="5" spans="1:16" ht="50.25" customHeight="1" x14ac:dyDescent="0.2">
      <c r="A5" s="73"/>
      <c r="B5" s="73"/>
      <c r="C5" s="12" t="str">
        <f>'Таб 2'!E4</f>
        <v>Поставщик №1</v>
      </c>
      <c r="D5" s="12" t="str">
        <f>'Таб 2'!L4</f>
        <v>Поставщик №2</v>
      </c>
      <c r="E5" s="12" t="str">
        <f>'Таб 2'!R4</f>
        <v>Поставщик №3</v>
      </c>
      <c r="F5" s="12" t="str">
        <f>'Таб 2'!X4</f>
        <v>Поставщик №4</v>
      </c>
      <c r="G5" s="12" t="str">
        <f>'Таб 2'!AD4</f>
        <v>Поставщик №5</v>
      </c>
      <c r="H5" s="76"/>
      <c r="I5" s="79"/>
      <c r="J5" s="82"/>
      <c r="K5" s="69"/>
      <c r="L5" s="69"/>
      <c r="M5" s="69"/>
      <c r="N5" s="69"/>
      <c r="O5" s="69"/>
      <c r="P5" s="69"/>
    </row>
    <row r="6" spans="1:16" ht="190.5" customHeight="1" x14ac:dyDescent="0.2">
      <c r="A6" s="74"/>
      <c r="B6" s="74"/>
      <c r="C6" s="13" t="s">
        <v>41</v>
      </c>
      <c r="D6" s="13" t="s">
        <v>41</v>
      </c>
      <c r="E6" s="13" t="s">
        <v>41</v>
      </c>
      <c r="F6" s="13" t="s">
        <v>41</v>
      </c>
      <c r="G6" s="13" t="s">
        <v>41</v>
      </c>
      <c r="H6" s="77"/>
      <c r="I6" s="80"/>
      <c r="J6" s="83"/>
      <c r="K6" s="69"/>
      <c r="L6" s="69"/>
      <c r="M6" s="69"/>
      <c r="N6" s="69"/>
      <c r="O6" s="69"/>
      <c r="P6" s="69"/>
    </row>
    <row r="7" spans="1:16" ht="16.5" thickBot="1" x14ac:dyDescent="0.25">
      <c r="A7" s="36">
        <v>1</v>
      </c>
      <c r="B7" s="36">
        <v>2</v>
      </c>
      <c r="C7" s="32">
        <v>3</v>
      </c>
      <c r="D7" s="15">
        <v>4</v>
      </c>
      <c r="E7" s="14">
        <v>5</v>
      </c>
      <c r="F7" s="15">
        <v>6</v>
      </c>
      <c r="G7" s="15">
        <v>7</v>
      </c>
      <c r="H7" s="14">
        <v>8</v>
      </c>
      <c r="I7" s="15">
        <v>9</v>
      </c>
      <c r="J7" s="15">
        <v>10</v>
      </c>
      <c r="K7" s="36">
        <v>11</v>
      </c>
      <c r="L7" s="15">
        <v>12</v>
      </c>
      <c r="M7" s="15">
        <v>13</v>
      </c>
      <c r="N7" s="15">
        <v>14</v>
      </c>
      <c r="O7" s="15">
        <v>15</v>
      </c>
      <c r="P7" s="32">
        <v>16</v>
      </c>
    </row>
    <row r="8" spans="1:16" ht="39" thickBot="1" x14ac:dyDescent="0.25">
      <c r="A8" s="36">
        <v>1</v>
      </c>
      <c r="B8" s="96" t="s">
        <v>82</v>
      </c>
      <c r="C8" s="94">
        <v>492</v>
      </c>
      <c r="D8" s="94">
        <v>207</v>
      </c>
      <c r="E8" s="100">
        <v>500</v>
      </c>
      <c r="F8" s="106">
        <v>495</v>
      </c>
      <c r="G8" s="105">
        <v>450</v>
      </c>
      <c r="H8" s="22">
        <f t="shared" ref="H8:H17" si="0">AVERAGE(C8:G8)</f>
        <v>428.8</v>
      </c>
      <c r="I8" s="15"/>
      <c r="J8" s="15"/>
      <c r="K8" s="36"/>
      <c r="L8" s="53">
        <f t="shared" ref="L8:L17" si="1">MIN(H8,K8)</f>
        <v>428.8</v>
      </c>
      <c r="M8" s="103">
        <v>80</v>
      </c>
      <c r="N8" s="31">
        <f t="shared" ref="N8:N17" si="2">L8*M8</f>
        <v>34304</v>
      </c>
      <c r="O8" s="15"/>
      <c r="P8" s="32">
        <v>24140309099</v>
      </c>
    </row>
    <row r="9" spans="1:16" ht="26.25" thickBot="1" x14ac:dyDescent="0.25">
      <c r="A9" s="36">
        <v>2</v>
      </c>
      <c r="B9" s="97" t="s">
        <v>83</v>
      </c>
      <c r="C9" s="95">
        <v>9.6</v>
      </c>
      <c r="D9" s="95">
        <v>14.5</v>
      </c>
      <c r="E9" s="101">
        <v>10</v>
      </c>
      <c r="F9" s="106">
        <v>12</v>
      </c>
      <c r="G9" s="105">
        <v>18</v>
      </c>
      <c r="H9" s="22">
        <f t="shared" si="0"/>
        <v>12.82</v>
      </c>
      <c r="I9" s="15"/>
      <c r="J9" s="15"/>
      <c r="K9" s="36"/>
      <c r="L9" s="53">
        <f t="shared" si="1"/>
        <v>12.82</v>
      </c>
      <c r="M9" s="104">
        <v>200</v>
      </c>
      <c r="N9" s="31">
        <f t="shared" si="2"/>
        <v>2564</v>
      </c>
      <c r="O9" s="15"/>
      <c r="P9" s="32">
        <v>24140309099</v>
      </c>
    </row>
    <row r="10" spans="1:16" ht="26.25" thickBot="1" x14ac:dyDescent="0.25">
      <c r="A10" s="36">
        <v>3</v>
      </c>
      <c r="B10" s="97" t="s">
        <v>84</v>
      </c>
      <c r="C10" s="95">
        <v>38.4</v>
      </c>
      <c r="D10" s="95">
        <v>58</v>
      </c>
      <c r="E10" s="101">
        <v>40</v>
      </c>
      <c r="F10" s="106">
        <v>35</v>
      </c>
      <c r="G10" s="105">
        <v>60</v>
      </c>
      <c r="H10" s="22">
        <f t="shared" si="0"/>
        <v>46.28</v>
      </c>
      <c r="I10" s="15"/>
      <c r="J10" s="15"/>
      <c r="K10" s="36"/>
      <c r="L10" s="53">
        <f t="shared" si="1"/>
        <v>46.28</v>
      </c>
      <c r="M10" s="104">
        <v>200</v>
      </c>
      <c r="N10" s="31">
        <f t="shared" si="2"/>
        <v>9256</v>
      </c>
      <c r="O10" s="15"/>
      <c r="P10" s="32">
        <v>24140309099</v>
      </c>
    </row>
    <row r="11" spans="1:16" ht="39" thickBot="1" x14ac:dyDescent="0.25">
      <c r="A11" s="36">
        <v>4</v>
      </c>
      <c r="B11" s="97" t="s">
        <v>85</v>
      </c>
      <c r="C11" s="95">
        <v>180</v>
      </c>
      <c r="D11" s="95">
        <v>190</v>
      </c>
      <c r="E11" s="101">
        <v>189</v>
      </c>
      <c r="F11" s="106">
        <v>250</v>
      </c>
      <c r="G11" s="105">
        <v>300</v>
      </c>
      <c r="H11" s="22">
        <f t="shared" si="0"/>
        <v>221.8</v>
      </c>
      <c r="I11" s="15"/>
      <c r="J11" s="15"/>
      <c r="K11" s="36"/>
      <c r="L11" s="53">
        <f t="shared" si="1"/>
        <v>221.8</v>
      </c>
      <c r="M11" s="104">
        <v>50</v>
      </c>
      <c r="N11" s="31">
        <f t="shared" si="2"/>
        <v>11090</v>
      </c>
      <c r="O11" s="15"/>
      <c r="P11" s="32">
        <v>24140309099</v>
      </c>
    </row>
    <row r="12" spans="1:16" ht="51.75" thickBot="1" x14ac:dyDescent="0.25">
      <c r="A12" s="36">
        <v>5</v>
      </c>
      <c r="B12" s="97" t="s">
        <v>86</v>
      </c>
      <c r="C12" s="95">
        <v>360</v>
      </c>
      <c r="D12" s="95">
        <v>360</v>
      </c>
      <c r="E12" s="101">
        <v>372</v>
      </c>
      <c r="F12" s="106">
        <v>350</v>
      </c>
      <c r="G12" s="105">
        <v>320</v>
      </c>
      <c r="H12" s="22">
        <f t="shared" si="0"/>
        <v>352.4</v>
      </c>
      <c r="I12" s="15"/>
      <c r="J12" s="15"/>
      <c r="K12" s="36"/>
      <c r="L12" s="53">
        <f t="shared" si="1"/>
        <v>352.4</v>
      </c>
      <c r="M12" s="104">
        <v>200</v>
      </c>
      <c r="N12" s="31">
        <f t="shared" si="2"/>
        <v>70480</v>
      </c>
      <c r="O12" s="15"/>
      <c r="P12" s="32">
        <v>24140309099</v>
      </c>
    </row>
    <row r="13" spans="1:16" ht="26.25" thickBot="1" x14ac:dyDescent="0.25">
      <c r="A13" s="36">
        <v>6</v>
      </c>
      <c r="B13" s="97" t="s">
        <v>87</v>
      </c>
      <c r="C13" s="95">
        <v>1050</v>
      </c>
      <c r="D13" s="95">
        <v>720</v>
      </c>
      <c r="E13" s="101">
        <v>1073</v>
      </c>
      <c r="F13" s="106">
        <v>975</v>
      </c>
      <c r="G13" s="105">
        <v>800</v>
      </c>
      <c r="H13" s="22">
        <f t="shared" si="0"/>
        <v>923.6</v>
      </c>
      <c r="I13" s="15"/>
      <c r="J13" s="15"/>
      <c r="K13" s="36"/>
      <c r="L13" s="53">
        <f t="shared" si="1"/>
        <v>923.6</v>
      </c>
      <c r="M13" s="104">
        <v>20</v>
      </c>
      <c r="N13" s="31">
        <f t="shared" si="2"/>
        <v>18472</v>
      </c>
      <c r="O13" s="15"/>
      <c r="P13" s="32">
        <v>24140309099</v>
      </c>
    </row>
    <row r="14" spans="1:16" ht="26.25" thickBot="1" x14ac:dyDescent="0.25">
      <c r="A14" s="36">
        <v>7</v>
      </c>
      <c r="B14" s="97" t="s">
        <v>88</v>
      </c>
      <c r="C14" s="95">
        <v>3510</v>
      </c>
      <c r="D14" s="95">
        <v>3100</v>
      </c>
      <c r="E14" s="101">
        <v>3600</v>
      </c>
      <c r="F14" s="106">
        <v>3400</v>
      </c>
      <c r="G14" s="105">
        <v>3000</v>
      </c>
      <c r="H14" s="22">
        <f t="shared" si="0"/>
        <v>3322</v>
      </c>
      <c r="I14" s="15"/>
      <c r="J14" s="15"/>
      <c r="K14" s="36"/>
      <c r="L14" s="53">
        <f t="shared" si="1"/>
        <v>3322</v>
      </c>
      <c r="M14" s="104">
        <v>35</v>
      </c>
      <c r="N14" s="31">
        <f t="shared" si="2"/>
        <v>116270</v>
      </c>
      <c r="O14" s="15"/>
      <c r="P14" s="32">
        <v>24140309099</v>
      </c>
    </row>
    <row r="15" spans="1:16" ht="26.25" thickBot="1" x14ac:dyDescent="0.25">
      <c r="A15" s="36">
        <v>8</v>
      </c>
      <c r="B15" s="97" t="s">
        <v>89</v>
      </c>
      <c r="C15" s="95">
        <v>1440</v>
      </c>
      <c r="D15" s="95">
        <v>1270</v>
      </c>
      <c r="E15" s="101">
        <v>1500</v>
      </c>
      <c r="F15" s="106">
        <v>1400</v>
      </c>
      <c r="G15" s="105">
        <v>1280</v>
      </c>
      <c r="H15" s="22">
        <f t="shared" si="0"/>
        <v>1378</v>
      </c>
      <c r="I15" s="15"/>
      <c r="J15" s="15"/>
      <c r="K15" s="36"/>
      <c r="L15" s="53">
        <f t="shared" si="1"/>
        <v>1378</v>
      </c>
      <c r="M15" s="104">
        <v>20</v>
      </c>
      <c r="N15" s="31">
        <f t="shared" si="2"/>
        <v>27560</v>
      </c>
      <c r="O15" s="15"/>
      <c r="P15" s="32">
        <v>24140309099</v>
      </c>
    </row>
    <row r="16" spans="1:16" ht="26.25" thickBot="1" x14ac:dyDescent="0.25">
      <c r="A16" s="36">
        <v>9</v>
      </c>
      <c r="B16" s="97" t="s">
        <v>90</v>
      </c>
      <c r="C16" s="95">
        <v>2800</v>
      </c>
      <c r="D16" s="95">
        <v>3500</v>
      </c>
      <c r="E16" s="101">
        <v>2880</v>
      </c>
      <c r="F16" s="106">
        <v>3200</v>
      </c>
      <c r="G16" s="105">
        <v>3800</v>
      </c>
      <c r="H16" s="22">
        <f t="shared" si="0"/>
        <v>3236</v>
      </c>
      <c r="I16" s="15"/>
      <c r="J16" s="15"/>
      <c r="K16" s="36"/>
      <c r="L16" s="53">
        <f t="shared" si="1"/>
        <v>3236</v>
      </c>
      <c r="M16" s="104">
        <v>5</v>
      </c>
      <c r="N16" s="31">
        <f t="shared" si="2"/>
        <v>16180</v>
      </c>
      <c r="O16" s="15"/>
      <c r="P16" s="32">
        <v>24140309099</v>
      </c>
    </row>
    <row r="17" spans="1:16" ht="39" thickBot="1" x14ac:dyDescent="0.25">
      <c r="A17" s="36">
        <v>10</v>
      </c>
      <c r="B17" s="97" t="s">
        <v>91</v>
      </c>
      <c r="C17" s="95">
        <v>7800</v>
      </c>
      <c r="D17" s="95">
        <v>6900</v>
      </c>
      <c r="E17" s="101">
        <v>7900</v>
      </c>
      <c r="F17" s="106">
        <v>7500</v>
      </c>
      <c r="G17" s="105">
        <v>7000</v>
      </c>
      <c r="H17" s="22">
        <f t="shared" si="0"/>
        <v>7420</v>
      </c>
      <c r="I17" s="15"/>
      <c r="J17" s="15"/>
      <c r="K17" s="36"/>
      <c r="L17" s="53">
        <f t="shared" si="1"/>
        <v>7420</v>
      </c>
      <c r="M17" s="104">
        <v>10</v>
      </c>
      <c r="N17" s="31">
        <f t="shared" si="2"/>
        <v>74200</v>
      </c>
      <c r="O17" s="15"/>
      <c r="P17" s="32">
        <v>24140309099</v>
      </c>
    </row>
    <row r="18" spans="1:16" ht="39" thickBot="1" x14ac:dyDescent="0.25">
      <c r="A18" s="44">
        <v>11</v>
      </c>
      <c r="B18" s="97" t="s">
        <v>92</v>
      </c>
      <c r="C18" s="95">
        <v>7140</v>
      </c>
      <c r="D18" s="95">
        <v>6100</v>
      </c>
      <c r="E18" s="101">
        <v>7900</v>
      </c>
      <c r="F18" s="107">
        <v>7500</v>
      </c>
      <c r="G18" s="106">
        <v>6800</v>
      </c>
      <c r="H18" s="22">
        <f t="shared" ref="H18:H25" si="3">AVERAGE(C18:G18)</f>
        <v>7088</v>
      </c>
      <c r="I18" s="15"/>
      <c r="J18" s="15"/>
      <c r="K18" s="36"/>
      <c r="L18" s="53">
        <f t="shared" ref="L18:L24" si="4">MIN(H18,K18)</f>
        <v>7088</v>
      </c>
      <c r="M18" s="104">
        <v>30</v>
      </c>
      <c r="N18" s="31">
        <f t="shared" ref="N18:N24" si="5">L18*M18</f>
        <v>212640</v>
      </c>
      <c r="O18" s="15"/>
      <c r="P18" s="32">
        <v>24140309099</v>
      </c>
    </row>
    <row r="19" spans="1:16" ht="39" thickBot="1" x14ac:dyDescent="0.25">
      <c r="A19" s="44">
        <v>12</v>
      </c>
      <c r="B19" s="97" t="s">
        <v>93</v>
      </c>
      <c r="C19" s="95">
        <v>21420</v>
      </c>
      <c r="D19" s="95">
        <v>17700</v>
      </c>
      <c r="E19" s="95">
        <v>21900</v>
      </c>
      <c r="F19" s="107">
        <v>19000</v>
      </c>
      <c r="G19" s="106">
        <v>20500</v>
      </c>
      <c r="H19" s="22">
        <f t="shared" si="3"/>
        <v>20104</v>
      </c>
      <c r="I19" s="15"/>
      <c r="J19" s="15"/>
      <c r="K19" s="36"/>
      <c r="L19" s="53">
        <f t="shared" si="4"/>
        <v>20104</v>
      </c>
      <c r="M19" s="104">
        <v>10</v>
      </c>
      <c r="N19" s="31">
        <f t="shared" si="5"/>
        <v>201040</v>
      </c>
      <c r="O19" s="15"/>
      <c r="P19" s="32">
        <v>24140309099</v>
      </c>
    </row>
    <row r="20" spans="1:16" ht="26.25" thickBot="1" x14ac:dyDescent="0.25">
      <c r="A20" s="44">
        <v>13</v>
      </c>
      <c r="B20" s="97" t="s">
        <v>94</v>
      </c>
      <c r="C20" s="95">
        <v>20</v>
      </c>
      <c r="D20" s="95">
        <v>40</v>
      </c>
      <c r="E20" s="95">
        <v>23</v>
      </c>
      <c r="F20" s="107">
        <v>28</v>
      </c>
      <c r="G20" s="106">
        <v>35</v>
      </c>
      <c r="H20" s="22">
        <f t="shared" si="3"/>
        <v>29.2</v>
      </c>
      <c r="I20" s="15"/>
      <c r="J20" s="15"/>
      <c r="K20" s="36"/>
      <c r="L20" s="53">
        <f t="shared" si="4"/>
        <v>29.2</v>
      </c>
      <c r="M20" s="104">
        <v>200</v>
      </c>
      <c r="N20" s="31">
        <f t="shared" si="5"/>
        <v>5840</v>
      </c>
      <c r="O20" s="15"/>
      <c r="P20" s="32">
        <v>24140309099</v>
      </c>
    </row>
    <row r="21" spans="1:16" ht="26.25" thickBot="1" x14ac:dyDescent="0.25">
      <c r="A21" s="44">
        <v>14</v>
      </c>
      <c r="B21" s="97" t="s">
        <v>95</v>
      </c>
      <c r="C21" s="95">
        <v>10290</v>
      </c>
      <c r="D21" s="95">
        <v>9700</v>
      </c>
      <c r="E21" s="95">
        <v>10500</v>
      </c>
      <c r="F21" s="107">
        <v>10000</v>
      </c>
      <c r="G21" s="106">
        <v>10200</v>
      </c>
      <c r="H21" s="22">
        <f t="shared" si="3"/>
        <v>10138</v>
      </c>
      <c r="I21" s="15"/>
      <c r="J21" s="15"/>
      <c r="K21" s="36"/>
      <c r="L21" s="53">
        <f t="shared" si="4"/>
        <v>10138</v>
      </c>
      <c r="M21" s="104">
        <v>4</v>
      </c>
      <c r="N21" s="31">
        <f t="shared" si="5"/>
        <v>40552</v>
      </c>
      <c r="O21" s="15"/>
      <c r="P21" s="32">
        <v>24140309099</v>
      </c>
    </row>
    <row r="22" spans="1:16" ht="39" thickBot="1" x14ac:dyDescent="0.25">
      <c r="A22" s="44">
        <v>15</v>
      </c>
      <c r="B22" s="97" t="s">
        <v>96</v>
      </c>
      <c r="C22" s="95">
        <v>1400</v>
      </c>
      <c r="D22" s="95">
        <v>960</v>
      </c>
      <c r="E22" s="95">
        <v>1575</v>
      </c>
      <c r="F22" s="107">
        <v>1325</v>
      </c>
      <c r="G22" s="106">
        <v>1100</v>
      </c>
      <c r="H22" s="22">
        <f t="shared" si="3"/>
        <v>1272</v>
      </c>
      <c r="I22" s="15"/>
      <c r="J22" s="15"/>
      <c r="K22" s="36"/>
      <c r="L22" s="53">
        <f t="shared" si="4"/>
        <v>1272</v>
      </c>
      <c r="M22" s="104">
        <v>5</v>
      </c>
      <c r="N22" s="31">
        <f t="shared" si="5"/>
        <v>6360</v>
      </c>
      <c r="O22" s="15"/>
      <c r="P22" s="32">
        <v>24140309099</v>
      </c>
    </row>
    <row r="23" spans="1:16" ht="39" thickBot="1" x14ac:dyDescent="0.25">
      <c r="A23" s="44">
        <v>16</v>
      </c>
      <c r="B23" s="97" t="s">
        <v>97</v>
      </c>
      <c r="C23" s="95">
        <v>12000</v>
      </c>
      <c r="D23" s="95">
        <v>8500</v>
      </c>
      <c r="E23" s="95">
        <v>12800</v>
      </c>
      <c r="F23" s="107">
        <v>12000</v>
      </c>
      <c r="G23" s="106">
        <v>15000</v>
      </c>
      <c r="H23" s="22">
        <f t="shared" si="3"/>
        <v>12060</v>
      </c>
      <c r="I23" s="15"/>
      <c r="J23" s="15"/>
      <c r="K23" s="36"/>
      <c r="L23" s="53">
        <f t="shared" si="4"/>
        <v>12060</v>
      </c>
      <c r="M23" s="104">
        <v>2</v>
      </c>
      <c r="N23" s="31">
        <f t="shared" si="5"/>
        <v>24120</v>
      </c>
      <c r="O23" s="15"/>
      <c r="P23" s="32">
        <v>24140309099</v>
      </c>
    </row>
    <row r="24" spans="1:16" ht="26.25" thickBot="1" x14ac:dyDescent="0.25">
      <c r="A24" s="44">
        <v>17</v>
      </c>
      <c r="B24" s="98" t="s">
        <v>98</v>
      </c>
      <c r="C24" s="95">
        <v>14100</v>
      </c>
      <c r="D24" s="95">
        <v>10200</v>
      </c>
      <c r="E24" s="95">
        <v>14500</v>
      </c>
      <c r="F24" s="107">
        <v>15000</v>
      </c>
      <c r="G24" s="106">
        <v>18500</v>
      </c>
      <c r="H24" s="22">
        <f t="shared" si="3"/>
        <v>14460</v>
      </c>
      <c r="I24" s="15"/>
      <c r="J24" s="15"/>
      <c r="K24" s="36"/>
      <c r="L24" s="53">
        <f t="shared" si="4"/>
        <v>14460</v>
      </c>
      <c r="M24" s="104">
        <v>1</v>
      </c>
      <c r="N24" s="31">
        <f t="shared" si="5"/>
        <v>14460</v>
      </c>
      <c r="O24" s="15"/>
      <c r="P24" s="32">
        <v>24140309099</v>
      </c>
    </row>
    <row r="25" spans="1:16" ht="26.25" thickBot="1" x14ac:dyDescent="0.25">
      <c r="A25" s="44">
        <v>18</v>
      </c>
      <c r="B25" s="99" t="s">
        <v>99</v>
      </c>
      <c r="C25" s="95" t="s">
        <v>100</v>
      </c>
      <c r="D25" s="102" t="s">
        <v>101</v>
      </c>
      <c r="E25" s="95" t="s">
        <v>102</v>
      </c>
      <c r="F25" s="51">
        <v>5000</v>
      </c>
      <c r="G25" s="106">
        <v>7586</v>
      </c>
      <c r="H25" s="22">
        <f t="shared" si="3"/>
        <v>6293</v>
      </c>
      <c r="I25" s="15"/>
      <c r="J25" s="15"/>
      <c r="K25" s="36"/>
      <c r="L25" s="53">
        <f t="shared" ref="L25" si="6">MIN(H25,K25)</f>
        <v>6293</v>
      </c>
      <c r="M25" s="54">
        <v>10</v>
      </c>
      <c r="N25" s="31">
        <f t="shared" ref="N25" si="7">L25*M25</f>
        <v>62930</v>
      </c>
      <c r="O25" s="15"/>
      <c r="P25" s="32">
        <v>24140309099</v>
      </c>
    </row>
    <row r="26" spans="1:16" s="3" customFormat="1" ht="20.25" x14ac:dyDescent="0.25">
      <c r="A26" s="2"/>
      <c r="B26" s="34"/>
      <c r="C26" s="39"/>
      <c r="D26" s="23"/>
      <c r="E26" s="33"/>
      <c r="F26" s="23"/>
      <c r="G26" s="23"/>
      <c r="H26" s="23"/>
      <c r="I26" s="23"/>
      <c r="J26" s="24"/>
      <c r="K26" s="23"/>
      <c r="L26" s="35"/>
      <c r="M26" s="35"/>
      <c r="N26" s="52">
        <f>SUM(N8:N25)</f>
        <v>948318</v>
      </c>
      <c r="O26" s="1"/>
      <c r="P26" s="1"/>
    </row>
    <row r="27" spans="1:16" x14ac:dyDescent="0.2">
      <c r="N27" s="3"/>
    </row>
    <row r="28" spans="1:16" s="3" customFormat="1" ht="96" customHeight="1" x14ac:dyDescent="0.2">
      <c r="A28" s="2"/>
      <c r="B28" s="11" t="s">
        <v>70</v>
      </c>
      <c r="C28" s="84" t="s">
        <v>69</v>
      </c>
      <c r="D28" s="84"/>
      <c r="E28" s="84"/>
      <c r="F28" s="84"/>
      <c r="G28" s="84"/>
      <c r="H28" s="84"/>
      <c r="I28" s="84"/>
      <c r="J28" s="84"/>
      <c r="K28" s="84"/>
      <c r="L28" s="84"/>
      <c r="M28" s="1"/>
      <c r="N28" s="1"/>
      <c r="O28" s="1"/>
      <c r="P28" s="1"/>
    </row>
    <row r="29" spans="1:16" ht="15.75" x14ac:dyDescent="0.2">
      <c r="A29" s="70" t="s">
        <v>72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</row>
  </sheetData>
  <mergeCells count="13">
    <mergeCell ref="O4:O6"/>
    <mergeCell ref="A29:N29"/>
    <mergeCell ref="P4:P6"/>
    <mergeCell ref="A4:A6"/>
    <mergeCell ref="B4:B6"/>
    <mergeCell ref="H4:H6"/>
    <mergeCell ref="I4:I6"/>
    <mergeCell ref="J4:J6"/>
    <mergeCell ref="N4:N6"/>
    <mergeCell ref="M4:M6"/>
    <mergeCell ref="K4:K6"/>
    <mergeCell ref="L4:L6"/>
    <mergeCell ref="C28:L28"/>
  </mergeCells>
  <pageMargins left="0.31496062992125984" right="0.31496062992125984" top="0.70866141732283472" bottom="0.19685039370078741" header="0.51181102362204722" footer="0"/>
  <pageSetup paperSize="9" scale="55" fitToHeight="250" orientation="landscape" horizontalDpi="300" verticalDpi="300" r:id="rId1"/>
  <headerFooter differentFirst="1"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21"/>
  <sheetViews>
    <sheetView zoomScale="70" zoomScaleNormal="70" zoomScaleSheetLayoutView="75" workbookViewId="0">
      <selection activeCell="A3" sqref="A3:D3"/>
    </sheetView>
  </sheetViews>
  <sheetFormatPr defaultRowHeight="15.75" x14ac:dyDescent="0.2"/>
  <cols>
    <col min="1" max="1" width="38.28515625" style="2" customWidth="1"/>
    <col min="2" max="2" width="13.5703125" style="1" customWidth="1"/>
    <col min="3" max="3" width="31.42578125" style="1" customWidth="1"/>
    <col min="4" max="4" width="12.5703125" style="1" customWidth="1"/>
    <col min="5" max="5" width="9.140625" style="1"/>
    <col min="6" max="6" width="9.85546875" style="1" customWidth="1"/>
    <col min="7" max="7" width="14.85546875" style="1" customWidth="1"/>
    <col min="8" max="16384" width="9.140625" style="1"/>
  </cols>
  <sheetData>
    <row r="1" spans="1:11" s="3" customFormat="1" ht="19.5" customHeight="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3" customFormat="1" ht="18.75" customHeight="1" x14ac:dyDescent="0.2">
      <c r="A2" s="2"/>
      <c r="B2" s="1"/>
      <c r="C2" s="1"/>
      <c r="D2" s="25" t="s">
        <v>48</v>
      </c>
      <c r="E2" s="1"/>
      <c r="F2" s="1"/>
      <c r="G2" s="1"/>
      <c r="H2" s="1"/>
      <c r="I2" s="1"/>
      <c r="J2" s="1"/>
      <c r="K2" s="1"/>
    </row>
    <row r="3" spans="1:11" s="3" customFormat="1" ht="78.75" customHeight="1" x14ac:dyDescent="0.2">
      <c r="A3" s="88" t="s">
        <v>45</v>
      </c>
      <c r="B3" s="88"/>
      <c r="C3" s="88"/>
      <c r="D3" s="88"/>
      <c r="E3" s="1"/>
      <c r="F3" s="1"/>
      <c r="G3" s="1"/>
      <c r="H3" s="1"/>
      <c r="I3" s="1"/>
      <c r="J3" s="1"/>
      <c r="K3" s="1"/>
    </row>
    <row r="4" spans="1:11" s="3" customFormat="1" ht="78.75" customHeight="1" x14ac:dyDescent="0.2">
      <c r="A4" s="89" t="s">
        <v>30</v>
      </c>
      <c r="B4" s="90"/>
      <c r="C4" s="91" t="s">
        <v>33</v>
      </c>
      <c r="D4" s="91"/>
      <c r="E4" s="1"/>
      <c r="F4" s="1"/>
      <c r="G4" s="1"/>
      <c r="H4" s="1"/>
      <c r="I4" s="1"/>
      <c r="J4" s="1"/>
      <c r="K4" s="1"/>
    </row>
    <row r="5" spans="1:11" s="3" customFormat="1" ht="31.5" customHeight="1" x14ac:dyDescent="0.2">
      <c r="A5" s="85" t="s">
        <v>21</v>
      </c>
      <c r="B5" s="86"/>
      <c r="C5" s="87">
        <v>0.06</v>
      </c>
      <c r="D5" s="87"/>
      <c r="E5" s="1"/>
      <c r="F5" s="1"/>
      <c r="G5" s="1"/>
      <c r="H5" s="1"/>
      <c r="I5" s="1"/>
      <c r="J5" s="1"/>
      <c r="K5" s="1"/>
    </row>
    <row r="6" spans="1:11" s="3" customFormat="1" ht="31.5" customHeight="1" x14ac:dyDescent="0.2">
      <c r="A6" s="85" t="s">
        <v>22</v>
      </c>
      <c r="B6" s="86"/>
      <c r="C6" s="87">
        <v>0.06</v>
      </c>
      <c r="D6" s="87"/>
      <c r="E6" s="1"/>
      <c r="F6" s="1"/>
      <c r="G6" s="1"/>
      <c r="H6" s="1"/>
      <c r="I6" s="1"/>
      <c r="J6" s="1"/>
      <c r="K6" s="1"/>
    </row>
    <row r="7" spans="1:11" s="3" customFormat="1" ht="27" customHeight="1" x14ac:dyDescent="0.2">
      <c r="A7" s="85" t="s">
        <v>23</v>
      </c>
      <c r="B7" s="86"/>
      <c r="C7" s="87">
        <v>0.06</v>
      </c>
      <c r="D7" s="87"/>
      <c r="E7" s="1"/>
      <c r="F7" s="1"/>
      <c r="G7" s="1"/>
      <c r="H7" s="1"/>
      <c r="I7" s="1"/>
      <c r="J7" s="1"/>
      <c r="K7" s="1"/>
    </row>
    <row r="8" spans="1:11" s="3" customFormat="1" ht="18.75" x14ac:dyDescent="0.2">
      <c r="A8" s="85" t="s">
        <v>24</v>
      </c>
      <c r="B8" s="86"/>
      <c r="C8" s="87">
        <v>7.0000000000000007E-2</v>
      </c>
      <c r="D8" s="87"/>
      <c r="E8" s="1"/>
      <c r="F8" s="1"/>
      <c r="G8" s="1"/>
      <c r="H8" s="1"/>
      <c r="I8" s="1"/>
      <c r="J8" s="1"/>
      <c r="K8" s="1"/>
    </row>
    <row r="9" spans="1:11" s="3" customFormat="1" ht="31.5" customHeight="1" x14ac:dyDescent="0.2">
      <c r="A9" s="85" t="s">
        <v>26</v>
      </c>
      <c r="B9" s="86"/>
      <c r="C9" s="87">
        <v>0.06</v>
      </c>
      <c r="D9" s="87"/>
      <c r="E9" s="1"/>
      <c r="F9" s="1"/>
      <c r="G9" s="1"/>
      <c r="H9" s="1"/>
      <c r="I9" s="1"/>
      <c r="J9" s="1"/>
      <c r="K9" s="1"/>
    </row>
    <row r="10" spans="1:11" s="3" customFormat="1" ht="50.25" customHeight="1" x14ac:dyDescent="0.2">
      <c r="A10" s="85" t="s">
        <v>25</v>
      </c>
      <c r="B10" s="86"/>
      <c r="C10" s="87">
        <v>6.0000000000000001E-3</v>
      </c>
      <c r="D10" s="87"/>
      <c r="E10" s="1"/>
      <c r="F10" s="1"/>
      <c r="G10" s="1"/>
      <c r="H10" s="1"/>
      <c r="I10" s="1"/>
      <c r="J10" s="1"/>
      <c r="K10" s="1"/>
    </row>
    <row r="11" spans="1:11" s="3" customFormat="1" ht="31.5" customHeight="1" x14ac:dyDescent="0.2">
      <c r="A11" s="85" t="s">
        <v>31</v>
      </c>
      <c r="B11" s="86"/>
      <c r="C11" s="87">
        <v>7.0000000000000007E-2</v>
      </c>
      <c r="D11" s="87"/>
      <c r="E11" s="1"/>
      <c r="F11" s="1"/>
      <c r="G11" s="1"/>
      <c r="H11" s="1"/>
      <c r="I11" s="1"/>
      <c r="J11" s="1"/>
      <c r="K11" s="1"/>
    </row>
    <row r="12" spans="1:11" s="3" customFormat="1" ht="27.75" customHeight="1" x14ac:dyDescent="0.2">
      <c r="A12" s="85" t="s">
        <v>27</v>
      </c>
      <c r="B12" s="86"/>
      <c r="C12" s="87">
        <v>7.0000000000000007E-2</v>
      </c>
      <c r="D12" s="87"/>
      <c r="E12" s="1"/>
      <c r="F12" s="1"/>
      <c r="G12" s="1"/>
      <c r="H12" s="1"/>
      <c r="I12" s="1"/>
      <c r="J12" s="1"/>
      <c r="K12" s="1"/>
    </row>
    <row r="13" spans="1:11" s="3" customFormat="1" ht="30.75" customHeight="1" x14ac:dyDescent="0.2">
      <c r="A13" s="85" t="s">
        <v>28</v>
      </c>
      <c r="B13" s="86"/>
      <c r="C13" s="87">
        <v>7.0000000000000007E-2</v>
      </c>
      <c r="D13" s="87"/>
      <c r="E13" s="1"/>
      <c r="F13" s="1"/>
      <c r="G13" s="1"/>
      <c r="H13" s="1"/>
      <c r="I13" s="1"/>
      <c r="J13" s="1"/>
      <c r="K13" s="1"/>
    </row>
    <row r="14" spans="1:11" s="3" customFormat="1" ht="35.25" customHeight="1" x14ac:dyDescent="0.2">
      <c r="A14" s="85" t="s">
        <v>29</v>
      </c>
      <c r="B14" s="86"/>
      <c r="C14" s="87">
        <v>0.08</v>
      </c>
      <c r="D14" s="87"/>
      <c r="E14" s="1"/>
      <c r="F14" s="1"/>
      <c r="G14" s="1"/>
      <c r="H14" s="1"/>
      <c r="I14" s="1"/>
      <c r="J14" s="1"/>
      <c r="K14" s="1"/>
    </row>
    <row r="15" spans="1:11" s="3" customFormat="1" ht="31.5" customHeight="1" x14ac:dyDescent="0.2">
      <c r="A15" s="85" t="s">
        <v>32</v>
      </c>
      <c r="B15" s="86"/>
      <c r="C15" s="87">
        <v>5.5E-2</v>
      </c>
      <c r="D15" s="87"/>
      <c r="E15" s="1"/>
      <c r="F15" s="1"/>
      <c r="G15" s="1"/>
      <c r="H15" s="1"/>
      <c r="I15" s="1"/>
      <c r="J15" s="1"/>
      <c r="K15" s="1"/>
    </row>
    <row r="16" spans="1:11" s="3" customFormat="1" ht="52.5" customHeight="1" x14ac:dyDescent="0.2">
      <c r="A16" s="85" t="s">
        <v>34</v>
      </c>
      <c r="B16" s="86"/>
      <c r="C16" s="87">
        <v>7.0000000000000007E-2</v>
      </c>
      <c r="D16" s="87"/>
      <c r="E16" s="1"/>
      <c r="F16" s="1"/>
      <c r="G16" s="1"/>
      <c r="H16" s="1"/>
      <c r="I16" s="1"/>
      <c r="J16" s="1"/>
      <c r="K16" s="1"/>
    </row>
    <row r="17" spans="1:11" s="3" customFormat="1" x14ac:dyDescent="0.2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s="3" customFormat="1" x14ac:dyDescent="0.2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s="3" customFormat="1" x14ac:dyDescent="0.2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s="3" customFormat="1" x14ac:dyDescent="0.2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s="3" customFormat="1" x14ac:dyDescent="0.2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27">
    <mergeCell ref="A3:D3"/>
    <mergeCell ref="A4:B4"/>
    <mergeCell ref="C4:D4"/>
    <mergeCell ref="A5:B5"/>
    <mergeCell ref="C5:D5"/>
    <mergeCell ref="A8:B8"/>
    <mergeCell ref="C8:D8"/>
    <mergeCell ref="A9:B9"/>
    <mergeCell ref="C9:D9"/>
    <mergeCell ref="A6:B6"/>
    <mergeCell ref="C6:D6"/>
    <mergeCell ref="A7:B7"/>
    <mergeCell ref="C7:D7"/>
    <mergeCell ref="A12:B12"/>
    <mergeCell ref="C12:D12"/>
    <mergeCell ref="A13:B13"/>
    <mergeCell ref="C13:D13"/>
    <mergeCell ref="A10:B10"/>
    <mergeCell ref="C10:D10"/>
    <mergeCell ref="A11:B11"/>
    <mergeCell ref="C11:D11"/>
    <mergeCell ref="A16:B16"/>
    <mergeCell ref="C16:D16"/>
    <mergeCell ref="A14:B14"/>
    <mergeCell ref="C14:D14"/>
    <mergeCell ref="A15:B15"/>
    <mergeCell ref="C15:D15"/>
  </mergeCells>
  <pageMargins left="0.31496062992125984" right="0.31496062992125984" top="0.70866141732283472" bottom="0.19685039370078741" header="0.51181102362204722" footer="0"/>
  <pageSetup paperSize="9" fitToHeight="25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3" sqref="B13"/>
    </sheetView>
  </sheetViews>
  <sheetFormatPr defaultRowHeight="12.75" x14ac:dyDescent="0.2"/>
  <sheetData>
    <row r="1" spans="1:2" x14ac:dyDescent="0.2">
      <c r="A1" t="s">
        <v>49</v>
      </c>
    </row>
    <row r="3" spans="1:2" ht="15" x14ac:dyDescent="0.25">
      <c r="A3" s="26" t="s">
        <v>50</v>
      </c>
    </row>
    <row r="10" spans="1:2" ht="15" x14ac:dyDescent="0.25">
      <c r="A10" t="s">
        <v>52</v>
      </c>
      <c r="B10" s="26" t="s">
        <v>51</v>
      </c>
    </row>
    <row r="11" spans="1:2" ht="15" x14ac:dyDescent="0.25">
      <c r="A11" t="s">
        <v>53</v>
      </c>
      <c r="B11" s="27" t="s">
        <v>54</v>
      </c>
    </row>
    <row r="12" spans="1:2" x14ac:dyDescent="0.2">
      <c r="A12" t="s">
        <v>55</v>
      </c>
      <c r="B12" t="s">
        <v>56</v>
      </c>
    </row>
    <row r="13" spans="1:2" x14ac:dyDescent="0.2">
      <c r="B13" s="28" t="s">
        <v>62</v>
      </c>
    </row>
    <row r="14" spans="1:2" x14ac:dyDescent="0.2">
      <c r="A14" t="s">
        <v>58</v>
      </c>
      <c r="B14" t="s">
        <v>57</v>
      </c>
    </row>
    <row r="16" spans="1:2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</sheetData>
  <hyperlinks>
    <hyperlink ref="B13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zoomScale="70" zoomScaleNormal="70" workbookViewId="0">
      <selection activeCell="G45" sqref="G45"/>
    </sheetView>
  </sheetViews>
  <sheetFormatPr defaultRowHeight="12.75" x14ac:dyDescent="0.2"/>
  <sheetData>
    <row r="3" spans="1:1" x14ac:dyDescent="0.2">
      <c r="A3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s="30" customFormat="1" ht="33" x14ac:dyDescent="0.45">
      <c r="A7" s="29" t="s">
        <v>66</v>
      </c>
    </row>
  </sheetData>
  <hyperlinks>
    <hyperlink ref="A7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G7"/>
  <sheetViews>
    <sheetView workbookViewId="0">
      <selection activeCell="G7" sqref="G7"/>
    </sheetView>
  </sheetViews>
  <sheetFormatPr defaultRowHeight="12.75" x14ac:dyDescent="0.2"/>
  <sheetData>
    <row r="3" spans="5:7" ht="15" x14ac:dyDescent="0.2">
      <c r="E3" s="38">
        <v>27280</v>
      </c>
      <c r="F3" s="15">
        <v>5</v>
      </c>
      <c r="G3">
        <f>E3*F3</f>
        <v>136400</v>
      </c>
    </row>
    <row r="4" spans="5:7" ht="15" x14ac:dyDescent="0.2">
      <c r="E4" s="38">
        <v>4285</v>
      </c>
      <c r="F4" s="15">
        <v>4</v>
      </c>
      <c r="G4">
        <f t="shared" ref="G4:G6" si="0">E4*F4</f>
        <v>17140</v>
      </c>
    </row>
    <row r="5" spans="5:7" ht="15" x14ac:dyDescent="0.2">
      <c r="E5" s="37">
        <v>5000</v>
      </c>
      <c r="F5" s="15">
        <v>7</v>
      </c>
      <c r="G5">
        <f t="shared" si="0"/>
        <v>35000</v>
      </c>
    </row>
    <row r="6" spans="5:7" ht="15" x14ac:dyDescent="0.2">
      <c r="E6" s="37">
        <v>1525.5</v>
      </c>
      <c r="F6" s="15">
        <v>15</v>
      </c>
      <c r="G6">
        <f t="shared" si="0"/>
        <v>22882.5</v>
      </c>
    </row>
    <row r="7" spans="5:7" x14ac:dyDescent="0.2">
      <c r="G7">
        <f>SUM(G3:G6)</f>
        <v>211422.5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Таб 2</vt:lpstr>
      <vt:lpstr>Таб 3</vt:lpstr>
      <vt:lpstr>Таб 4</vt:lpstr>
      <vt:lpstr>К3</vt:lpstr>
      <vt:lpstr>К4</vt:lpstr>
      <vt:lpstr>Лист1</vt:lpstr>
      <vt:lpstr>'Таб 2'!Заголовки_для_печати</vt:lpstr>
      <vt:lpstr>'Таб 3'!Заголовки_для_печати</vt:lpstr>
      <vt:lpstr>'Таб 3'!Область_печати</vt:lpstr>
    </vt:vector>
  </TitlesOfParts>
  <Company>RZDS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Ablyazovaga</dc:creator>
  <cp:lastModifiedBy>Файзуллин Рамдис Раисович</cp:lastModifiedBy>
  <cp:lastPrinted>2023-02-13T11:30:39Z</cp:lastPrinted>
  <dcterms:created xsi:type="dcterms:W3CDTF">2011-08-16T14:08:10Z</dcterms:created>
  <dcterms:modified xsi:type="dcterms:W3CDTF">2024-11-13T12:10:39Z</dcterms:modified>
</cp:coreProperties>
</file>