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C6411554-9CC1-4D1E-A83B-A67F1177E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Лист1!$A$1:$I$30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I25" i="1"/>
  <c r="E2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8" i="1"/>
</calcChain>
</file>

<file path=xl/sharedStrings.xml><?xml version="1.0" encoding="utf-8"?>
<sst xmlns="http://schemas.openxmlformats.org/spreadsheetml/2006/main" count="51" uniqueCount="35">
  <si>
    <t>Единица измерения</t>
  </si>
  <si>
    <t xml:space="preserve">№ п/п </t>
  </si>
  <si>
    <t xml:space="preserve">Обоснование начальной (максимальной) цены договора, заключаемого путем проведения запрос котировок 
</t>
  </si>
  <si>
    <t>Используемый метод определения начальной (максимальной) цены договора (далее -  НМЦД) с обоснованием: метод сопоставимых рыночных цен (анализа рынка) в соответствии с требованиями раздела 9 Положения о закупке товаров, работ, услуг для нужд ЧУЗ ОАО "РЖД" от 05.03.2021. № ЦДЗ-18</t>
  </si>
  <si>
    <t>Исп.: Максимова Е.В.</t>
  </si>
  <si>
    <t>Тел.:  8 (391) 229-23-83 (доб.224)</t>
  </si>
  <si>
    <t>Наименоваие Товара</t>
  </si>
  <si>
    <t>кол-во</t>
  </si>
  <si>
    <t>шт</t>
  </si>
  <si>
    <t>НМЦД, в руб.</t>
  </si>
  <si>
    <t>НМЦД по минимальной стоимости</t>
  </si>
  <si>
    <t>Приложение № 5</t>
  </si>
  <si>
    <t>Фиксаторы имплантируемые для проведения артроскопических операций: фиксатор якорный (HEALIX Advance BR 5,5 с двойной нитью Ортокорд, резьбовой)</t>
  </si>
  <si>
    <t>Шуруп (BioComposite Corkscrew FT, 3 нити FiberWire №2, размер 5мм*14,7мм)</t>
  </si>
  <si>
    <t>Фиксаторы имплантируемые для проведения артроскопических операций:якорные  (HEALIX Advance BR 5,5 якорный фиксатор с нитью DS Permacord)</t>
  </si>
  <si>
    <t>Фиксаторы имплантируемые для проведения артроскопических операций:якорные (5.5 Healix Knotless Advance BR якорный фиксатор)</t>
  </si>
  <si>
    <t>Фиксатор якорный ( BioComposite SwiveLock C, размер 5,5мм*19,1мм, закрытая петля)</t>
  </si>
  <si>
    <t>Фиксаторы имплантируемые для проведения артроскопических операций:якорные (LUPINE  BR  якорный фиксатор c нитью Ортокорд)</t>
  </si>
  <si>
    <t>Фиксатор якорный (LUPINE BR якорный фиксатор c двойной нитью Ортокорд DS)</t>
  </si>
  <si>
    <t>Фиксатор якорный (Саморез Fastin RC с нитью Ортокорд, с иглой/без иглы)</t>
  </si>
  <si>
    <t>Шуруп (шовный Corkscrew FT с двумя нитями FiberWire №2, размер 5мм*15,5мм)</t>
  </si>
  <si>
    <t>Фиксатор винтовой (MILAGRO ADVANCE  8 x 30mm)</t>
  </si>
  <si>
    <t>Фиксатор винтовой интерферентный (FastThread™ BioComposite™  8 x 30 mm)</t>
  </si>
  <si>
    <t>Фиксатор-застежка с самозатягивающейся петлей (RIGIDLOOP ADJUSTABLE- стандарт)</t>
  </si>
  <si>
    <t>Фиксатор-спица (Rigidfix 3.3 мм для поперечной фиксации трансплантата ST)</t>
  </si>
  <si>
    <t>Фиксатор винтовой (BioIntrafix 7-9 mm х 30 mm)</t>
  </si>
  <si>
    <t>Фиксатор винтовой (BioIntrafix тибиальная гильза, большая)</t>
  </si>
  <si>
    <t>Фиксатор винтовой (BioIntrafix тибиальная гильза, малая)</t>
  </si>
  <si>
    <t>Фиксатор винтовой (BioIntrafix 6-8 mm х 30 mm винтовой фиксатор (второе поколение))</t>
  </si>
  <si>
    <t>Всего:</t>
  </si>
  <si>
    <t>НМЦД в связи с экономией денежных средств формируется исходя из минимальной предложенной стоимости и равна 576 610 (Пятьсот семьдесят шесть тысяч шестьсот десять) рублей 00 копеек.</t>
  </si>
  <si>
    <t>К извещению №24030103014 от 07 мая 2024г.</t>
  </si>
  <si>
    <t xml:space="preserve">Поставщик 1  </t>
  </si>
  <si>
    <t>Поставщик 2</t>
  </si>
  <si>
    <t>Поставщик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</si>
</sst>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topLeftCell="A16" zoomScaleNormal="100" zoomScaleSheetLayoutView="100" workbookViewId="0">
      <selection activeCell="G10" sqref="G10"/>
    </sheetView>
  </sheetViews>
  <sheetFormatPr defaultRowHeight="15" x14ac:dyDescent="0.25"/>
  <cols>
    <col min="1" max="1" width="6.5703125" style="4" customWidth="1"/>
    <col min="2" max="2" width="48.5703125" style="4" customWidth="1"/>
    <col min="3" max="3" width="8" style="4" customWidth="1"/>
    <col min="4" max="4" width="6.85546875" style="4" customWidth="1"/>
    <col min="5" max="6" width="18.140625" style="4" customWidth="1"/>
    <col min="7" max="7" width="17.7109375" style="4" customWidth="1"/>
    <col min="8" max="8" width="18" style="4" customWidth="1"/>
    <col min="9" max="9" width="19.7109375" style="4" customWidth="1"/>
    <col min="10" max="16384" width="9.140625" style="4"/>
  </cols>
  <sheetData>
    <row r="1" spans="1:10" ht="18.75" customHeight="1" x14ac:dyDescent="0.25">
      <c r="G1" s="3" t="s">
        <v>11</v>
      </c>
    </row>
    <row r="2" spans="1:10" ht="21.75" customHeight="1" x14ac:dyDescent="0.25">
      <c r="G2" s="3" t="s">
        <v>31</v>
      </c>
    </row>
    <row r="4" spans="1:10" ht="27" customHeight="1" x14ac:dyDescent="0.25">
      <c r="B4" s="21" t="s">
        <v>2</v>
      </c>
      <c r="C4" s="21"/>
      <c r="D4" s="21"/>
      <c r="E4" s="21"/>
      <c r="F4" s="21"/>
      <c r="G4" s="21"/>
      <c r="H4" s="21"/>
      <c r="I4" s="21"/>
      <c r="J4" s="5"/>
    </row>
    <row r="5" spans="1:10" ht="50.25" customHeight="1" x14ac:dyDescent="0.25">
      <c r="B5" s="20" t="s">
        <v>3</v>
      </c>
      <c r="C5" s="20"/>
      <c r="D5" s="20"/>
      <c r="E5" s="20"/>
      <c r="F5" s="20"/>
      <c r="G5" s="20"/>
      <c r="H5" s="20"/>
      <c r="I5" s="20"/>
    </row>
    <row r="7" spans="1:10" s="7" customFormat="1" ht="85.5" customHeight="1" x14ac:dyDescent="0.25">
      <c r="A7" s="6" t="s">
        <v>1</v>
      </c>
      <c r="B7" s="6" t="s">
        <v>6</v>
      </c>
      <c r="C7" s="6" t="s">
        <v>0</v>
      </c>
      <c r="D7" s="6" t="s">
        <v>7</v>
      </c>
      <c r="E7" s="6" t="s">
        <v>32</v>
      </c>
      <c r="F7" s="6" t="s">
        <v>33</v>
      </c>
      <c r="G7" s="6" t="s">
        <v>34</v>
      </c>
      <c r="H7" s="1" t="s">
        <v>9</v>
      </c>
      <c r="I7" s="2" t="s">
        <v>10</v>
      </c>
    </row>
    <row r="8" spans="1:10" ht="64.5" customHeight="1" x14ac:dyDescent="0.25">
      <c r="A8" s="8">
        <v>1</v>
      </c>
      <c r="B8" s="17" t="s">
        <v>12</v>
      </c>
      <c r="C8" s="9" t="s">
        <v>8</v>
      </c>
      <c r="D8" s="18">
        <v>1</v>
      </c>
      <c r="E8" s="16">
        <v>37500</v>
      </c>
      <c r="F8" s="16">
        <v>37586</v>
      </c>
      <c r="G8" s="16">
        <v>37655</v>
      </c>
      <c r="H8" s="10">
        <f>(G8+F8+E8)/3</f>
        <v>37580.333333333336</v>
      </c>
      <c r="I8" s="11">
        <f t="shared" ref="I8:I24" si="0">D8*E8</f>
        <v>37500</v>
      </c>
    </row>
    <row r="9" spans="1:10" ht="42" customHeight="1" x14ac:dyDescent="0.25">
      <c r="A9" s="8">
        <v>2</v>
      </c>
      <c r="B9" s="17" t="s">
        <v>13</v>
      </c>
      <c r="C9" s="9" t="s">
        <v>8</v>
      </c>
      <c r="D9" s="18">
        <v>1</v>
      </c>
      <c r="E9" s="16">
        <v>38639</v>
      </c>
      <c r="F9" s="16">
        <v>38727</v>
      </c>
      <c r="G9" s="16">
        <v>38798</v>
      </c>
      <c r="H9" s="10">
        <f t="shared" ref="H9:H24" si="1">(G9+F9+E9)/3</f>
        <v>38721.333333333336</v>
      </c>
      <c r="I9" s="11">
        <f t="shared" si="0"/>
        <v>38639</v>
      </c>
    </row>
    <row r="10" spans="1:10" ht="56.25" customHeight="1" x14ac:dyDescent="0.25">
      <c r="A10" s="8">
        <v>3</v>
      </c>
      <c r="B10" s="17" t="s">
        <v>14</v>
      </c>
      <c r="C10" s="9" t="s">
        <v>8</v>
      </c>
      <c r="D10" s="18">
        <v>1</v>
      </c>
      <c r="E10" s="16">
        <v>39183</v>
      </c>
      <c r="F10" s="16">
        <v>39273</v>
      </c>
      <c r="G10" s="16">
        <v>39345</v>
      </c>
      <c r="H10" s="10">
        <f t="shared" si="1"/>
        <v>39267</v>
      </c>
      <c r="I10" s="11">
        <f t="shared" si="0"/>
        <v>39183</v>
      </c>
    </row>
    <row r="11" spans="1:10" ht="51.75" customHeight="1" x14ac:dyDescent="0.25">
      <c r="A11" s="8">
        <v>4</v>
      </c>
      <c r="B11" s="17" t="s">
        <v>15</v>
      </c>
      <c r="C11" s="9" t="s">
        <v>8</v>
      </c>
      <c r="D11" s="18">
        <v>1</v>
      </c>
      <c r="E11" s="16">
        <v>42211</v>
      </c>
      <c r="F11" s="16">
        <v>42307</v>
      </c>
      <c r="G11" s="16">
        <v>42385</v>
      </c>
      <c r="H11" s="10">
        <f t="shared" si="1"/>
        <v>42301</v>
      </c>
      <c r="I11" s="11">
        <f t="shared" si="0"/>
        <v>42211</v>
      </c>
    </row>
    <row r="12" spans="1:10" ht="44.25" customHeight="1" x14ac:dyDescent="0.25">
      <c r="A12" s="8">
        <v>5</v>
      </c>
      <c r="B12" s="17" t="s">
        <v>16</v>
      </c>
      <c r="C12" s="9" t="s">
        <v>8</v>
      </c>
      <c r="D12" s="18">
        <v>1</v>
      </c>
      <c r="E12" s="16">
        <v>48506</v>
      </c>
      <c r="F12" s="16">
        <v>48617</v>
      </c>
      <c r="G12" s="16">
        <v>48706</v>
      </c>
      <c r="H12" s="10">
        <f t="shared" si="1"/>
        <v>48609.666666666664</v>
      </c>
      <c r="I12" s="11">
        <f t="shared" si="0"/>
        <v>48506</v>
      </c>
    </row>
    <row r="13" spans="1:10" ht="54.75" customHeight="1" x14ac:dyDescent="0.25">
      <c r="A13" s="8">
        <v>6</v>
      </c>
      <c r="B13" s="17" t="s">
        <v>17</v>
      </c>
      <c r="C13" s="9" t="s">
        <v>8</v>
      </c>
      <c r="D13" s="18">
        <v>1</v>
      </c>
      <c r="E13" s="16">
        <v>35555</v>
      </c>
      <c r="F13" s="16">
        <v>35636</v>
      </c>
      <c r="G13" s="16">
        <v>35702</v>
      </c>
      <c r="H13" s="10">
        <f t="shared" si="1"/>
        <v>35631</v>
      </c>
      <c r="I13" s="11">
        <f t="shared" si="0"/>
        <v>35555</v>
      </c>
    </row>
    <row r="14" spans="1:10" ht="45" customHeight="1" x14ac:dyDescent="0.25">
      <c r="A14" s="8">
        <v>7</v>
      </c>
      <c r="B14" s="17" t="s">
        <v>18</v>
      </c>
      <c r="C14" s="9" t="s">
        <v>8</v>
      </c>
      <c r="D14" s="18">
        <v>1</v>
      </c>
      <c r="E14" s="16">
        <v>36277</v>
      </c>
      <c r="F14" s="16">
        <v>36360</v>
      </c>
      <c r="G14" s="16">
        <v>36427</v>
      </c>
      <c r="H14" s="10">
        <f t="shared" si="1"/>
        <v>36354.666666666664</v>
      </c>
      <c r="I14" s="11">
        <f t="shared" si="0"/>
        <v>36277</v>
      </c>
    </row>
    <row r="15" spans="1:10" ht="45" customHeight="1" x14ac:dyDescent="0.25">
      <c r="A15" s="8">
        <v>8</v>
      </c>
      <c r="B15" s="17" t="s">
        <v>19</v>
      </c>
      <c r="C15" s="9" t="s">
        <v>8</v>
      </c>
      <c r="D15" s="18">
        <v>1</v>
      </c>
      <c r="E15" s="16">
        <v>32353</v>
      </c>
      <c r="F15" s="16">
        <v>32427</v>
      </c>
      <c r="G15" s="16">
        <v>32487</v>
      </c>
      <c r="H15" s="10">
        <f t="shared" si="1"/>
        <v>32422.333333333332</v>
      </c>
      <c r="I15" s="11">
        <f t="shared" si="0"/>
        <v>32353</v>
      </c>
    </row>
    <row r="16" spans="1:10" ht="36.75" customHeight="1" x14ac:dyDescent="0.25">
      <c r="A16" s="8">
        <v>9</v>
      </c>
      <c r="B16" s="17" t="s">
        <v>20</v>
      </c>
      <c r="C16" s="9" t="s">
        <v>8</v>
      </c>
      <c r="D16" s="18">
        <v>1</v>
      </c>
      <c r="E16" s="16">
        <v>30745</v>
      </c>
      <c r="F16" s="16">
        <v>30815</v>
      </c>
      <c r="G16" s="16">
        <v>30872</v>
      </c>
      <c r="H16" s="10">
        <f t="shared" si="1"/>
        <v>30810.666666666668</v>
      </c>
      <c r="I16" s="11">
        <f t="shared" si="0"/>
        <v>30745</v>
      </c>
    </row>
    <row r="17" spans="1:10" ht="45" customHeight="1" x14ac:dyDescent="0.25">
      <c r="A17" s="8">
        <v>10</v>
      </c>
      <c r="B17" s="17" t="s">
        <v>21</v>
      </c>
      <c r="C17" s="9" t="s">
        <v>8</v>
      </c>
      <c r="D17" s="18">
        <v>1</v>
      </c>
      <c r="E17" s="16">
        <v>32521</v>
      </c>
      <c r="F17" s="16">
        <v>32595</v>
      </c>
      <c r="G17" s="16">
        <v>32655</v>
      </c>
      <c r="H17" s="10">
        <f t="shared" si="1"/>
        <v>32590.333333333332</v>
      </c>
      <c r="I17" s="11">
        <f t="shared" si="0"/>
        <v>32521</v>
      </c>
    </row>
    <row r="18" spans="1:10" ht="45" customHeight="1" x14ac:dyDescent="0.25">
      <c r="A18" s="8">
        <v>11</v>
      </c>
      <c r="B18" s="17" t="s">
        <v>22</v>
      </c>
      <c r="C18" s="9" t="s">
        <v>8</v>
      </c>
      <c r="D18" s="18">
        <v>1</v>
      </c>
      <c r="E18" s="16">
        <v>44066</v>
      </c>
      <c r="F18" s="16">
        <v>44167</v>
      </c>
      <c r="G18" s="16">
        <v>44248</v>
      </c>
      <c r="H18" s="10">
        <f t="shared" si="1"/>
        <v>44160.333333333336</v>
      </c>
      <c r="I18" s="11">
        <f t="shared" si="0"/>
        <v>44066</v>
      </c>
    </row>
    <row r="19" spans="1:10" ht="45" customHeight="1" x14ac:dyDescent="0.25">
      <c r="A19" s="8">
        <v>12</v>
      </c>
      <c r="B19" s="17" t="s">
        <v>23</v>
      </c>
      <c r="C19" s="9" t="s">
        <v>8</v>
      </c>
      <c r="D19" s="18">
        <v>1</v>
      </c>
      <c r="E19" s="16">
        <v>31241</v>
      </c>
      <c r="F19" s="16">
        <v>31312</v>
      </c>
      <c r="G19" s="16">
        <v>31370</v>
      </c>
      <c r="H19" s="10">
        <f t="shared" si="1"/>
        <v>31307.666666666668</v>
      </c>
      <c r="I19" s="11">
        <f t="shared" si="0"/>
        <v>31241</v>
      </c>
    </row>
    <row r="20" spans="1:10" ht="45" customHeight="1" x14ac:dyDescent="0.25">
      <c r="A20" s="8">
        <v>13</v>
      </c>
      <c r="B20" s="17" t="s">
        <v>24</v>
      </c>
      <c r="C20" s="9" t="s">
        <v>8</v>
      </c>
      <c r="D20" s="18">
        <v>1</v>
      </c>
      <c r="E20" s="16">
        <v>38241</v>
      </c>
      <c r="F20" s="16">
        <v>38328</v>
      </c>
      <c r="G20" s="16">
        <v>38399</v>
      </c>
      <c r="H20" s="10">
        <f t="shared" si="1"/>
        <v>38322.666666666664</v>
      </c>
      <c r="I20" s="11">
        <f t="shared" si="0"/>
        <v>38241</v>
      </c>
    </row>
    <row r="21" spans="1:10" ht="24" customHeight="1" x14ac:dyDescent="0.25">
      <c r="A21" s="8">
        <v>14</v>
      </c>
      <c r="B21" s="17" t="s">
        <v>25</v>
      </c>
      <c r="C21" s="9" t="s">
        <v>8</v>
      </c>
      <c r="D21" s="18">
        <v>1</v>
      </c>
      <c r="E21" s="16">
        <v>22511</v>
      </c>
      <c r="F21" s="16">
        <v>22562</v>
      </c>
      <c r="G21" s="16">
        <v>22604</v>
      </c>
      <c r="H21" s="10">
        <f t="shared" si="1"/>
        <v>22559</v>
      </c>
      <c r="I21" s="11">
        <f t="shared" si="0"/>
        <v>22511</v>
      </c>
    </row>
    <row r="22" spans="1:10" ht="45" customHeight="1" x14ac:dyDescent="0.25">
      <c r="A22" s="8">
        <v>15</v>
      </c>
      <c r="B22" s="17" t="s">
        <v>26</v>
      </c>
      <c r="C22" s="9" t="s">
        <v>8</v>
      </c>
      <c r="D22" s="18">
        <v>1</v>
      </c>
      <c r="E22" s="16">
        <v>20275</v>
      </c>
      <c r="F22" s="16">
        <v>20321</v>
      </c>
      <c r="G22" s="16">
        <v>20358</v>
      </c>
      <c r="H22" s="10">
        <f t="shared" si="1"/>
        <v>20318</v>
      </c>
      <c r="I22" s="11">
        <f t="shared" si="0"/>
        <v>20275</v>
      </c>
    </row>
    <row r="23" spans="1:10" ht="46.5" customHeight="1" x14ac:dyDescent="0.25">
      <c r="A23" s="8">
        <v>16</v>
      </c>
      <c r="B23" s="17" t="s">
        <v>27</v>
      </c>
      <c r="C23" s="9" t="s">
        <v>8</v>
      </c>
      <c r="D23" s="18">
        <v>1</v>
      </c>
      <c r="E23" s="16">
        <v>20275</v>
      </c>
      <c r="F23" s="16">
        <v>20321</v>
      </c>
      <c r="G23" s="16">
        <v>20358</v>
      </c>
      <c r="H23" s="10">
        <f t="shared" si="1"/>
        <v>20318</v>
      </c>
      <c r="I23" s="11">
        <f t="shared" si="0"/>
        <v>20275</v>
      </c>
    </row>
    <row r="24" spans="1:10" ht="30.75" customHeight="1" x14ac:dyDescent="0.25">
      <c r="A24" s="8">
        <v>17</v>
      </c>
      <c r="B24" s="17" t="s">
        <v>28</v>
      </c>
      <c r="C24" s="9" t="s">
        <v>8</v>
      </c>
      <c r="D24" s="18">
        <v>1</v>
      </c>
      <c r="E24" s="16">
        <v>22511</v>
      </c>
      <c r="F24" s="16">
        <v>22562</v>
      </c>
      <c r="G24" s="16">
        <v>22604</v>
      </c>
      <c r="H24" s="10">
        <f t="shared" si="1"/>
        <v>22559</v>
      </c>
      <c r="I24" s="11">
        <f t="shared" si="0"/>
        <v>22511</v>
      </c>
    </row>
    <row r="25" spans="1:10" s="12" customFormat="1" ht="21" customHeight="1" x14ac:dyDescent="0.25">
      <c r="B25" s="12" t="s">
        <v>29</v>
      </c>
      <c r="E25" s="19">
        <f>SUM(E8:E24)</f>
        <v>572610</v>
      </c>
      <c r="F25" s="19">
        <f>SUM(F8:F24)</f>
        <v>573916</v>
      </c>
      <c r="G25" s="19">
        <f>SUM(G8:G24)</f>
        <v>574973</v>
      </c>
      <c r="I25" s="19">
        <f>SUM(I8:I24)</f>
        <v>572610</v>
      </c>
    </row>
    <row r="26" spans="1:10" s="12" customFormat="1" ht="14.25" customHeight="1" x14ac:dyDescent="0.25"/>
    <row r="27" spans="1:10" ht="39" customHeight="1" x14ac:dyDescent="0.25">
      <c r="A27" s="22" t="s">
        <v>30</v>
      </c>
      <c r="B27" s="22"/>
      <c r="C27" s="22"/>
      <c r="D27" s="22"/>
      <c r="E27" s="22"/>
      <c r="F27" s="22"/>
      <c r="G27" s="22"/>
      <c r="H27" s="22"/>
      <c r="I27" s="22"/>
      <c r="J27" s="13"/>
    </row>
    <row r="28" spans="1:10" x14ac:dyDescent="0.25">
      <c r="A28" s="14"/>
      <c r="B28" s="14"/>
      <c r="C28" s="14"/>
      <c r="D28" s="15"/>
      <c r="E28" s="15"/>
      <c r="F28" s="15"/>
      <c r="G28" s="15"/>
      <c r="H28" s="15"/>
      <c r="I28" s="15"/>
      <c r="J28" s="15"/>
    </row>
    <row r="29" spans="1:10" x14ac:dyDescent="0.25">
      <c r="A29" s="14" t="s">
        <v>4</v>
      </c>
      <c r="B29" s="14"/>
      <c r="C29" s="14"/>
      <c r="D29" s="15"/>
      <c r="E29" s="15"/>
      <c r="F29" s="15"/>
      <c r="G29" s="15"/>
      <c r="H29" s="15"/>
      <c r="I29" s="15"/>
      <c r="J29" s="15"/>
    </row>
    <row r="30" spans="1:10" x14ac:dyDescent="0.25">
      <c r="A30" s="14" t="s">
        <v>5</v>
      </c>
      <c r="B30" s="14"/>
      <c r="C30" s="14"/>
      <c r="D30" s="15"/>
      <c r="E30" s="15"/>
      <c r="F30" s="15"/>
      <c r="G30" s="15"/>
      <c r="H30" s="15"/>
      <c r="I30" s="15"/>
      <c r="J30" s="15"/>
    </row>
  </sheetData>
  <mergeCells count="3">
    <mergeCell ref="B5:I5"/>
    <mergeCell ref="B4:I4"/>
    <mergeCell ref="A27:I27"/>
  </mergeCells>
  <phoneticPr fontId="4" type="noConversion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2024-05-07T02:08:07Z</dcterms:modified>
</cp:coreProperties>
</file>