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ч. Хоз. Участка\Desktop\чуз\2024\Доставка корреспондеции игрузов\"/>
    </mc:Choice>
  </mc:AlternateContent>
  <xr:revisionPtr revIDLastSave="0" documentId="13_ncr:1_{37932918-D4B5-4ECB-8498-FBD688CB5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чет3" sheetId="5" r:id="rId1"/>
  </sheets>
  <definedNames>
    <definedName name="_xlnm.Print_Area" localSheetId="0">расчет3!$A$1:$I$24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5" l="1"/>
  <c r="D7" i="5" s="1"/>
  <c r="I16" i="5" l="1"/>
  <c r="G15" i="5" s="1"/>
  <c r="H1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avzabelina</author>
  </authors>
  <commentList>
    <comment ref="I1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avzabelina:</t>
        </r>
        <r>
          <rPr>
            <sz val="9"/>
            <color indexed="81"/>
            <rFont val="Tahoma"/>
            <family val="2"/>
            <charset val="204"/>
          </rPr>
          <t xml:space="preserve">
в знаменателе: кол-во коммерческих предложений минус 1</t>
        </r>
      </text>
    </comment>
  </commentList>
</comments>
</file>

<file path=xl/sharedStrings.xml><?xml version="1.0" encoding="utf-8"?>
<sst xmlns="http://schemas.openxmlformats.org/spreadsheetml/2006/main" count="31" uniqueCount="29">
  <si>
    <t>Обоснование начальной (максимальной) цены контракта</t>
  </si>
  <si>
    <t xml:space="preserve">Основные характеристики объекта закупки   </t>
  </si>
  <si>
    <t xml:space="preserve">Используемый метод определения НМЦК с обоснованием:      </t>
  </si>
  <si>
    <t>Метод сопоставимых рыночных цен (анализа рынка)</t>
  </si>
  <si>
    <t xml:space="preserve">Расчет НМЦК </t>
  </si>
  <si>
    <t xml:space="preserve">Характеристика  ценовой информации   </t>
  </si>
  <si>
    <t xml:space="preserve">Цена единицы продукции, указанная в источнике №1, (руб.)            </t>
  </si>
  <si>
    <t xml:space="preserve">Цена единицы продукции, указанная в источнике №2, (руб.)            </t>
  </si>
  <si>
    <t xml:space="preserve">Цена единицы продукции, указанная в источнике №3, (руб.)            </t>
  </si>
  <si>
    <t xml:space="preserve">Средняя арифметическая величина цены единицы продукции     </t>
  </si>
  <si>
    <t xml:space="preserve">Среднее квадратичное отклонение  </t>
  </si>
  <si>
    <t xml:space="preserve">По исходным данным  </t>
  </si>
  <si>
    <t xml:space="preserve">Дата подготовки обоснования НМЦК:            </t>
  </si>
  <si>
    <t xml:space="preserve">К-во (объем) продукции    </t>
  </si>
  <si>
    <t>*При значении коэффициента вариации менее 33 % совокупность ценовых значений является однородной. Если коэффициент вариации превышает 33 %, совокупность значений, используемых в расчете при определении начальной (максимальной) цены, считается неоднородной. В этом случае, как правило, из выборки исключают максимальные и минимальные значения.</t>
  </si>
  <si>
    <r>
      <t xml:space="preserve">     </t>
    </r>
    <r>
      <rPr>
        <b/>
        <sz val="14"/>
        <rFont val="Times New Roman"/>
        <family val="1"/>
        <charset val="204"/>
      </rPr>
      <t>Расчет начальной (максимальной) цены контракта методом сопоставимых рыночных цен (анализа рынка)</t>
    </r>
    <r>
      <rPr>
        <sz val="14"/>
        <rFont val="Times New Roman"/>
        <family val="1"/>
        <charset val="204"/>
      </rPr>
      <t xml:space="preserve">                     </t>
    </r>
  </si>
  <si>
    <t>Покупатель</t>
  </si>
  <si>
    <t xml:space="preserve">Коэффициент вариации (%)*    </t>
  </si>
  <si>
    <t>Исполнитель:</t>
  </si>
  <si>
    <t>ЧУЗ "РЖД-Медицина" г. Новый Уренгой</t>
  </si>
  <si>
    <t>Главный врач</t>
  </si>
  <si>
    <t>М.С. Докшин</t>
  </si>
  <si>
    <t>(источник №1)</t>
  </si>
  <si>
    <t>(источник №2)</t>
  </si>
  <si>
    <t>(источник №3)</t>
  </si>
  <si>
    <t xml:space="preserve">Наименование организации-поставщика </t>
  </si>
  <si>
    <t>Галичина Э.А.</t>
  </si>
  <si>
    <t>Закупка Экспресс доставка корреспонденции и грузов</t>
  </si>
  <si>
    <t>Экспресс доставка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</si>
</sst>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3" fillId="0" borderId="0" xfId="0" applyNumberFormat="1" applyFont="1" applyBorder="1" applyAlignment="1">
      <alignment shrinkToFi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7" fillId="0" borderId="0" xfId="0" applyNumberFormat="1" applyFont="1" applyBorder="1" applyAlignment="1">
      <alignment shrinkToFi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23"/>
  <sheetViews>
    <sheetView tabSelected="1" zoomScaleNormal="100" workbookViewId="0">
      <selection activeCell="D7" sqref="D7:H7"/>
    </sheetView>
  </sheetViews>
  <sheetFormatPr defaultColWidth="8.85546875" defaultRowHeight="18.75" x14ac:dyDescent="0.3"/>
  <cols>
    <col min="1" max="1" width="30.28515625" style="1" customWidth="1"/>
    <col min="2" max="2" width="13.5703125" style="1" customWidth="1"/>
    <col min="3" max="8" width="20" style="1" customWidth="1"/>
    <col min="9" max="9" width="16.7109375" style="1" bestFit="1" customWidth="1"/>
    <col min="10" max="10" width="14.28515625" style="1" bestFit="1" customWidth="1"/>
    <col min="11" max="16384" width="8.85546875" style="1"/>
  </cols>
  <sheetData>
    <row r="1" spans="1:113" x14ac:dyDescent="0.3">
      <c r="A1" s="15" t="s">
        <v>0</v>
      </c>
      <c r="B1" s="15"/>
      <c r="C1" s="15"/>
      <c r="D1" s="15"/>
      <c r="E1" s="15"/>
      <c r="F1" s="15"/>
      <c r="G1" s="15"/>
      <c r="H1" s="15"/>
    </row>
    <row r="2" spans="1:113" ht="36.75" customHeight="1" x14ac:dyDescent="0.3">
      <c r="A2" s="16" t="s">
        <v>27</v>
      </c>
      <c r="B2" s="16"/>
      <c r="C2" s="16"/>
      <c r="D2" s="16"/>
      <c r="E2" s="16"/>
      <c r="F2" s="16"/>
      <c r="G2" s="16"/>
      <c r="H2" s="16"/>
    </row>
    <row r="3" spans="1:113" x14ac:dyDescent="0.3">
      <c r="A3" s="13"/>
    </row>
    <row r="4" spans="1:113" ht="37.15" customHeight="1" x14ac:dyDescent="0.3">
      <c r="A4" s="17" t="s">
        <v>16</v>
      </c>
      <c r="B4" s="17"/>
      <c r="C4" s="17"/>
      <c r="D4" s="17" t="s">
        <v>19</v>
      </c>
      <c r="E4" s="17"/>
      <c r="F4" s="17"/>
      <c r="G4" s="17"/>
      <c r="H4" s="17"/>
    </row>
    <row r="5" spans="1:113" x14ac:dyDescent="0.3">
      <c r="A5" s="17" t="s">
        <v>1</v>
      </c>
      <c r="B5" s="17"/>
      <c r="C5" s="17"/>
      <c r="D5" s="17" t="s">
        <v>28</v>
      </c>
      <c r="E5" s="17"/>
      <c r="F5" s="17"/>
      <c r="G5" s="17"/>
      <c r="H5" s="17"/>
    </row>
    <row r="6" spans="1:113" ht="37.15" customHeight="1" x14ac:dyDescent="0.3">
      <c r="A6" s="17" t="s">
        <v>2</v>
      </c>
      <c r="B6" s="17"/>
      <c r="C6" s="17"/>
      <c r="D6" s="17" t="s">
        <v>3</v>
      </c>
      <c r="E6" s="17"/>
      <c r="F6" s="17"/>
      <c r="G6" s="17"/>
      <c r="H6" s="17"/>
    </row>
    <row r="7" spans="1:113" ht="37.15" customHeight="1" x14ac:dyDescent="0.3">
      <c r="A7" s="17" t="s">
        <v>4</v>
      </c>
      <c r="B7" s="17"/>
      <c r="C7" s="17"/>
      <c r="D7" s="18">
        <f>F15</f>
        <v>400441.33333333331</v>
      </c>
      <c r="E7" s="17"/>
      <c r="F7" s="17"/>
      <c r="G7" s="17"/>
      <c r="H7" s="17"/>
    </row>
    <row r="8" spans="1:113" ht="18.600000000000001" customHeight="1" x14ac:dyDescent="0.3">
      <c r="A8" s="17" t="s">
        <v>12</v>
      </c>
      <c r="B8" s="17"/>
      <c r="C8" s="17"/>
      <c r="D8" s="18"/>
      <c r="E8" s="17"/>
      <c r="F8" s="17"/>
      <c r="G8" s="17"/>
      <c r="H8" s="17"/>
      <c r="DI8" s="2"/>
    </row>
    <row r="9" spans="1:113" ht="18.600000000000001" customHeight="1" x14ac:dyDescent="0.3">
      <c r="A9" s="17" t="s">
        <v>25</v>
      </c>
      <c r="B9" s="17"/>
      <c r="C9" s="17"/>
      <c r="D9" s="18" t="s">
        <v>22</v>
      </c>
      <c r="E9" s="17"/>
      <c r="F9" s="17"/>
      <c r="G9" s="17"/>
      <c r="H9" s="17"/>
      <c r="DI9" s="2"/>
    </row>
    <row r="10" spans="1:113" ht="18.600000000000001" customHeight="1" x14ac:dyDescent="0.3">
      <c r="A10" s="17" t="s">
        <v>25</v>
      </c>
      <c r="B10" s="17"/>
      <c r="C10" s="17"/>
      <c r="D10" s="18" t="s">
        <v>23</v>
      </c>
      <c r="E10" s="17"/>
      <c r="F10" s="17"/>
      <c r="G10" s="17"/>
      <c r="H10" s="17"/>
      <c r="DI10" s="2"/>
    </row>
    <row r="11" spans="1:113" ht="18.600000000000001" customHeight="1" x14ac:dyDescent="0.3">
      <c r="A11" s="17" t="s">
        <v>25</v>
      </c>
      <c r="B11" s="17"/>
      <c r="C11" s="17"/>
      <c r="D11" s="18" t="s">
        <v>24</v>
      </c>
      <c r="E11" s="17"/>
      <c r="F11" s="17"/>
      <c r="G11" s="17"/>
      <c r="H11" s="17"/>
      <c r="DI11" s="2"/>
    </row>
    <row r="12" spans="1:113" x14ac:dyDescent="0.3">
      <c r="A12" s="3"/>
    </row>
    <row r="13" spans="1:113" x14ac:dyDescent="0.3">
      <c r="A13" s="19" t="s">
        <v>15</v>
      </c>
      <c r="B13" s="19"/>
      <c r="C13" s="19"/>
      <c r="D13" s="19"/>
      <c r="E13" s="19"/>
      <c r="F13" s="19"/>
      <c r="G13" s="19"/>
      <c r="H13" s="19"/>
    </row>
    <row r="14" spans="1:113" ht="93" customHeight="1" x14ac:dyDescent="0.3">
      <c r="A14" s="12" t="s">
        <v>5</v>
      </c>
      <c r="B14" s="12" t="s">
        <v>13</v>
      </c>
      <c r="C14" s="4" t="s">
        <v>6</v>
      </c>
      <c r="D14" s="4" t="s">
        <v>7</v>
      </c>
      <c r="E14" s="4" t="s">
        <v>8</v>
      </c>
      <c r="F14" s="4" t="s">
        <v>9</v>
      </c>
      <c r="G14" s="4" t="s">
        <v>10</v>
      </c>
      <c r="H14" s="4" t="s">
        <v>17</v>
      </c>
    </row>
    <row r="15" spans="1:113" ht="35.450000000000003" customHeight="1" x14ac:dyDescent="0.3">
      <c r="A15" s="5" t="s">
        <v>11</v>
      </c>
      <c r="B15" s="6"/>
      <c r="C15" s="7">
        <v>390290</v>
      </c>
      <c r="D15" s="7">
        <v>461238</v>
      </c>
      <c r="E15" s="7">
        <v>349796</v>
      </c>
      <c r="F15" s="7">
        <f>SUM(C15:E15)/3</f>
        <v>400441.33333333331</v>
      </c>
      <c r="G15" s="7">
        <f>SQRT(I16)</f>
        <v>56410.256313310019</v>
      </c>
      <c r="H15" s="7">
        <f t="shared" ref="H15" si="0">G15/F15*100</f>
        <v>14.087021398051656</v>
      </c>
    </row>
    <row r="16" spans="1:113" ht="35.450000000000003" customHeight="1" x14ac:dyDescent="0.3">
      <c r="I16" s="14">
        <f>(POWER(F15-C15,2)+POWER(F15-D15,2)+POWER(F15-E15,2))/2</f>
        <v>3182117017.333333</v>
      </c>
    </row>
    <row r="17" spans="1:8" ht="54" customHeight="1" x14ac:dyDescent="0.3">
      <c r="A17" s="20" t="s">
        <v>14</v>
      </c>
      <c r="B17" s="20"/>
      <c r="C17" s="20"/>
      <c r="D17" s="20"/>
      <c r="E17" s="20"/>
      <c r="F17" s="20"/>
      <c r="G17" s="20"/>
      <c r="H17" s="20"/>
    </row>
    <row r="18" spans="1:8" ht="40.5" customHeight="1" x14ac:dyDescent="0.3">
      <c r="A18" s="15" t="s">
        <v>20</v>
      </c>
      <c r="B18" s="15"/>
      <c r="C18" s="15"/>
      <c r="F18" s="15" t="s">
        <v>21</v>
      </c>
      <c r="G18" s="15"/>
    </row>
    <row r="19" spans="1:8" x14ac:dyDescent="0.3">
      <c r="A19" s="8"/>
    </row>
    <row r="20" spans="1:8" x14ac:dyDescent="0.3">
      <c r="A20" s="8"/>
    </row>
    <row r="21" spans="1:8" x14ac:dyDescent="0.3">
      <c r="A21" s="9"/>
      <c r="B21" s="9"/>
    </row>
    <row r="22" spans="1:8" x14ac:dyDescent="0.3">
      <c r="A22" s="10" t="s">
        <v>18</v>
      </c>
      <c r="C22" s="15" t="s">
        <v>26</v>
      </c>
      <c r="D22" s="15"/>
    </row>
    <row r="23" spans="1:8" x14ac:dyDescent="0.3">
      <c r="A23" s="11"/>
    </row>
  </sheetData>
  <mergeCells count="23">
    <mergeCell ref="A17:H17"/>
    <mergeCell ref="A9:C9"/>
    <mergeCell ref="D9:H9"/>
    <mergeCell ref="A10:C10"/>
    <mergeCell ref="D10:H10"/>
    <mergeCell ref="A11:C11"/>
    <mergeCell ref="D11:H11"/>
    <mergeCell ref="A18:C18"/>
    <mergeCell ref="F18:G18"/>
    <mergeCell ref="C22:D22"/>
    <mergeCell ref="A1:H1"/>
    <mergeCell ref="A2:H2"/>
    <mergeCell ref="A4:C4"/>
    <mergeCell ref="D4:H4"/>
    <mergeCell ref="A5:C5"/>
    <mergeCell ref="D5:H5"/>
    <mergeCell ref="A6:C6"/>
    <mergeCell ref="D6:H6"/>
    <mergeCell ref="A7:C7"/>
    <mergeCell ref="D7:H7"/>
    <mergeCell ref="A8:C8"/>
    <mergeCell ref="D8:H8"/>
    <mergeCell ref="A13:H13"/>
  </mergeCells>
  <pageMargins left="0.11811023622047245" right="0.11811023622047245" top="0.35433070866141736" bottom="0.35433070866141736" header="0" footer="0"/>
  <pageSetup paperSize="9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расчет3</vt:lpstr>
      <vt:lpstr>расчет3!Область_печати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avzabelina</dc:creator>
  <cp:lastModifiedBy>Нач. Хоз. Участка</cp:lastModifiedBy>
  <cp:lastPrinted>2024-04-11T03:32:57Z</cp:lastPrinted>
  <dcterms:created xsi:type="dcterms:W3CDTF">2018-08-03T06:39:43Z</dcterms:created>
  <dcterms:modified xsi:type="dcterms:W3CDTF">2024-04-11T03:33:00Z</dcterms:modified>
</cp:coreProperties>
</file>